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599" firstSheet="2" activeTab="9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<sst xmlns="http://schemas.openxmlformats.org/spreadsheetml/2006/main" count="727" uniqueCount="179">
  <si>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</si>
  <si>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</si>
  <si>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</si>
  <si>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</si>
  <si>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</si>
  <si>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</si>
  <si>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</si>
  <si>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</si>
  <si>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</si>
  <si>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</si>
  <si>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</si>
  <si>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</si>
  <si>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</si>
  <si>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</si>
  <si>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</si>
  <si>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</si>
  <si>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</si>
  <si>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</si>
  <si>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</si>
  <si>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</si>
  <si>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</si>
  <si>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</si>
  <si>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</si>
  <si>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</si>
  <si>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</si>
  <si>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</si>
  <si>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</si>
  <si>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</si>
  <si>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</si>
  <si>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</si>
  <si>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</si>
  <si>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</si>
  <si>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</si>
  <si>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</si>
  <si>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</si>
  <si>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</si>
  <si>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</si>
  <si>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</si>
  <si>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</si>
  <si>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</si>
  <si>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</si>
  <si>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</si>
  <si>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</si>
  <si>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</si>
  <si>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</si>
  <si>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</si>
  <si>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</si>
  <si>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</si>
  <si>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</si>
  <si>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</si>
  <si>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</si>
  <si>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</si>
  <si>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</si>
  <si>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</si>
  <si>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</si>
  <si>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</si>
  <si>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</si>
  <si>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</si>
  <si>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</si>
  <si>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</si>
  <si>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</si>
  <si>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</si>
  <si>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</si>
  <si>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</si>
  <si>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</si>
  <si>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</si>
  <si>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</si>
  <si>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</si>
  <si>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</si>
  <si>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</si>
  <si>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</si>
  <si>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</si>
  <si>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</si>
  <si>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</si>
  <si>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</si>
  <si>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</si>
  <si>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</si>
  <si>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</si>
  <si>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</si>
  <si>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</si>
  <si>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</si>
  <si>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</si>
  <si>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</si>
  <si>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</si>
  <si>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</si>
  <si>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</si>
  <si>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</si>
  <si>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</si>
  <si>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</si>
  <si>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</si>
  <si>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</si>
  <si>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</si>
  <si>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</si>
  <si>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</si>
  <si>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</si>
  <si>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</si>
  <si>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</si>
  <si>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</si>
  <si>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</si>
  <si>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</si>
  <si>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</si>
  <si>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</si>
  <si>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</si>
  <si>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</si>
  <si>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</si>
  <si>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</si>
  <si>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</si>
  <si>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</si>
  <si>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</si>
  <si>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</si>
  <si>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</si>
  <si>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</si>
  <si>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</si>
  <si>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</si>
  <si>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</si>
  <si>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</si>
  <si>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</si>
  <si>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</si>
  <si>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</si>
  <si>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</si>
  <si>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</si>
  <si>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</si>
  <si>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</si>
  <si>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</si>
  <si>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</si>
  <si>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</si>
  <si>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</si>
  <si>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</si>
  <si>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</si>
  <si>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</si>
  <si>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</si>
  <si>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</si>
  <si>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</si>
  <si>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</si>
  <si>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</si>
  <si>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</si>
  <si>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</si>
  <si>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</si>
  <si>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</si>
  <si>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</si>
  <si>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</si>
  <si>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</si>
  <si>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</si>
  <si>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</si>
  <si>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</si>
  <si>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</si>
  <si>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</si>
  <si>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</si>
  <si>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</si>
  <si>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</si>
  <si>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</si>
  <si>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</si>
  <si>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</si>
  <si>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</si>
  <si>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</si>
  <si>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</si>
  <si>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</si>
  <si>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</si>
  <si>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</si>
  <si>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</si>
  <si>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</si>
  <si>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</si>
  <si>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</si>
  <si>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</si>
  <si>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</si>
  <si>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</si>
  <si>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</si>
  <si>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</si>
  <si>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</si>
  <si>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C1-M1</t>
  </si>
  <si>
    <t>ESTABILIDAD DE TALUDES</t>
  </si>
  <si>
    <t>JORGE MOSTAJO CARBONEL</t>
  </si>
  <si>
    <t>HUAYUCHACA - ACCESO A LA PROVINCIA DE CAJAY - HUARI</t>
  </si>
  <si>
    <t>CALICATA</t>
  </si>
  <si>
    <t>C1</t>
  </si>
  <si>
    <t>M1</t>
  </si>
  <si>
    <t>PRESENCIA DE NIVEL FREATICO - FLUJO SUBTERREANEO</t>
  </si>
  <si>
    <t>PRESENCIA DE ROCA ANGULOSA</t>
  </si>
  <si>
    <t>31 AGOSTO 2007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</si>
</sst>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35"/>
          <c:w val="0.782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54538893"/>
        <c:axId val="21087990"/>
      </c:scatterChart>
      <c:valAx>
        <c:axId val="545388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 val="autoZero"/>
        <c:crossBetween val="midCat"/>
        <c:dispUnits/>
      </c:valAx>
      <c:valAx>
        <c:axId val="21087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7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13732855"/>
        <c:axId val="56486832"/>
      </c:scatterChart>
      <c:valAx>
        <c:axId val="13732855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 val="autoZero"/>
        <c:crossBetween val="midCat"/>
        <c:dispUnits/>
      </c:valAx>
      <c:valAx>
        <c:axId val="56486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55"/>
          <c:w val="0.781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55574183"/>
        <c:axId val="30405600"/>
      </c:scatterChart>
      <c:valAx>
        <c:axId val="5557418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0405600"/>
        <c:crosses val="autoZero"/>
        <c:crossBetween val="midCat"/>
        <c:dispUnits/>
      </c:valAx>
      <c:valAx>
        <c:axId val="30405600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35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4925"/>
          <c:w val="0.945"/>
          <c:h val="0.891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5214945"/>
        <c:axId val="46934506"/>
      </c:scatterChart>
      <c:valAx>
        <c:axId val="5214945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autoZero"/>
        <c:crossBetween val="midCat"/>
        <c:dispUnits/>
      </c:valAx>
      <c:valAx>
        <c:axId val="46934506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675"/>
          <c:w val="0.95675"/>
          <c:h val="0.8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autoZero"/>
        <c:crossBetween val="midCat"/>
        <c:dispUnits/>
      </c:valAx>
      <c:valAx>
        <c:axId val="4359861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637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0.09749999999999999</c:v>
                </c:pt>
                <c:pt idx="2">
                  <c:v>0.14083333333333334</c:v>
                </c:pt>
                <c:pt idx="3">
                  <c:v>0.21305555555555555</c:v>
                </c:pt>
                <c:pt idx="4">
                  <c:v>0.28527777777777774</c:v>
                </c:pt>
                <c:pt idx="5">
                  <c:v>0.31416666666666665</c:v>
                </c:pt>
                <c:pt idx="6">
                  <c:v>0.3538888888888889</c:v>
                </c:pt>
                <c:pt idx="7">
                  <c:v>0.37555555555555553</c:v>
                </c:pt>
                <c:pt idx="8">
                  <c:v>0.4261111111111111</c:v>
                </c:pt>
                <c:pt idx="9">
                  <c:v>0.43694444444444447</c:v>
                </c:pt>
                <c:pt idx="10">
                  <c:v>0.44416666666666665</c:v>
                </c:pt>
                <c:pt idx="11">
                  <c:v>0.4513888888888889</c:v>
                </c:pt>
                <c:pt idx="12">
                  <c:v>0.46222222222222226</c:v>
                </c:pt>
                <c:pt idx="13">
                  <c:v>0.47305555555555556</c:v>
                </c:pt>
                <c:pt idx="14">
                  <c:v>0.4838888888888889</c:v>
                </c:pt>
                <c:pt idx="15">
                  <c:v>0.4911111111111111</c:v>
                </c:pt>
                <c:pt idx="16">
                  <c:v>0.49833333333333335</c:v>
                </c:pt>
                <c:pt idx="17">
                  <c:v>0.5127777777777777</c:v>
                </c:pt>
                <c:pt idx="18">
                  <c:v>0.52</c:v>
                </c:pt>
                <c:pt idx="19">
                  <c:v>0.5380555555555555</c:v>
                </c:pt>
                <c:pt idx="20">
                  <c:v>0.5452777777777778</c:v>
                </c:pt>
                <c:pt idx="21">
                  <c:v>0.5488888888888889</c:v>
                </c:pt>
                <c:pt idx="22">
                  <c:v>0.5597222222222222</c:v>
                </c:pt>
                <c:pt idx="23">
                  <c:v>0.5669444444444445</c:v>
                </c:pt>
                <c:pt idx="24">
                  <c:v>0.5741666666666667</c:v>
                </c:pt>
                <c:pt idx="25">
                  <c:v>0.5813888888888888</c:v>
                </c:pt>
                <c:pt idx="26">
                  <c:v>0.5922222222222222</c:v>
                </c:pt>
                <c:pt idx="27">
                  <c:v>0.5922222222222222</c:v>
                </c:pt>
                <c:pt idx="28">
                  <c:v>0.5994444444444444</c:v>
                </c:pt>
                <c:pt idx="29">
                  <c:v>0.5994444444444444</c:v>
                </c:pt>
                <c:pt idx="30">
                  <c:v>0.6030555555555556</c:v>
                </c:pt>
                <c:pt idx="31">
                  <c:v>0.6102777777777778</c:v>
                </c:pt>
                <c:pt idx="32">
                  <c:v>0.6138888888888889</c:v>
                </c:pt>
                <c:pt idx="33">
                  <c:v>0.6175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0.1336111111111111</c:v>
                </c:pt>
                <c:pt idx="2">
                  <c:v>0.18416666666666667</c:v>
                </c:pt>
                <c:pt idx="3">
                  <c:v>0.2672222222222222</c:v>
                </c:pt>
                <c:pt idx="4">
                  <c:v>0.3213888888888889</c:v>
                </c:pt>
                <c:pt idx="5">
                  <c:v>0.32861111111111113</c:v>
                </c:pt>
                <c:pt idx="6">
                  <c:v>0.4008333333333333</c:v>
                </c:pt>
                <c:pt idx="7">
                  <c:v>0.49833333333333335</c:v>
                </c:pt>
                <c:pt idx="8">
                  <c:v>0.5456388888888889</c:v>
                </c:pt>
                <c:pt idx="9">
                  <c:v>0.5994444444444444</c:v>
                </c:pt>
                <c:pt idx="10">
                  <c:v>0.6283333333333333</c:v>
                </c:pt>
                <c:pt idx="11">
                  <c:v>0.6716666666666666</c:v>
                </c:pt>
                <c:pt idx="12">
                  <c:v>0.7005555555555556</c:v>
                </c:pt>
                <c:pt idx="13">
                  <c:v>0.7402777777777777</c:v>
                </c:pt>
                <c:pt idx="14">
                  <c:v>0.7655555555555555</c:v>
                </c:pt>
                <c:pt idx="15">
                  <c:v>0.8088888888888889</c:v>
                </c:pt>
                <c:pt idx="16">
                  <c:v>0.8558333333333333</c:v>
                </c:pt>
                <c:pt idx="17">
                  <c:v>0.8702777777777777</c:v>
                </c:pt>
                <c:pt idx="18">
                  <c:v>0.8811111111111111</c:v>
                </c:pt>
                <c:pt idx="19">
                  <c:v>0.9063888888888889</c:v>
                </c:pt>
                <c:pt idx="20">
                  <c:v>0.9244444444444445</c:v>
                </c:pt>
                <c:pt idx="21">
                  <c:v>0.9352777777777779</c:v>
                </c:pt>
                <c:pt idx="22">
                  <c:v>0.9497222222222224</c:v>
                </c:pt>
                <c:pt idx="23">
                  <c:v>0.9641666666666667</c:v>
                </c:pt>
                <c:pt idx="24">
                  <c:v>0.9569444444444445</c:v>
                </c:pt>
                <c:pt idx="25">
                  <c:v>0.9497222222222224</c:v>
                </c:pt>
                <c:pt idx="26">
                  <c:v>0.9641666666666667</c:v>
                </c:pt>
                <c:pt idx="27">
                  <c:v>0.9713888888888889</c:v>
                </c:pt>
                <c:pt idx="28">
                  <c:v>0.9786111111111112</c:v>
                </c:pt>
                <c:pt idx="29">
                  <c:v>0.9858333333333333</c:v>
                </c:pt>
                <c:pt idx="30">
                  <c:v>0.9930555555555556</c:v>
                </c:pt>
                <c:pt idx="31">
                  <c:v>0.9930555555555556</c:v>
                </c:pt>
                <c:pt idx="32">
                  <c:v>0.9966666666666667</c:v>
                </c:pt>
                <c:pt idx="33">
                  <c:v>1.0002777777777778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0.15888888888888889</c:v>
                </c:pt>
                <c:pt idx="2">
                  <c:v>0.28527777777777774</c:v>
                </c:pt>
                <c:pt idx="3">
                  <c:v>0.39722222222222225</c:v>
                </c:pt>
                <c:pt idx="4">
                  <c:v>0.48750000000000004</c:v>
                </c:pt>
                <c:pt idx="5">
                  <c:v>0.5669444444444445</c:v>
                </c:pt>
                <c:pt idx="6">
                  <c:v>0.6499999999999999</c:v>
                </c:pt>
                <c:pt idx="7">
                  <c:v>0.7763888888888889</c:v>
                </c:pt>
                <c:pt idx="8">
                  <c:v>0.8883333333333333</c:v>
                </c:pt>
                <c:pt idx="9">
                  <c:v>0.9750000000000001</c:v>
                </c:pt>
                <c:pt idx="10">
                  <c:v>1.047222222222222</c:v>
                </c:pt>
                <c:pt idx="11">
                  <c:v>1.1122222222222222</c:v>
                </c:pt>
                <c:pt idx="12">
                  <c:v>1.1627777777777777</c:v>
                </c:pt>
                <c:pt idx="13">
                  <c:v>1.2638888888888888</c:v>
                </c:pt>
                <c:pt idx="14">
                  <c:v>1.3469444444444445</c:v>
                </c:pt>
                <c:pt idx="15">
                  <c:v>1.4155555555555557</c:v>
                </c:pt>
                <c:pt idx="16">
                  <c:v>1.4697222222222222</c:v>
                </c:pt>
                <c:pt idx="17">
                  <c:v>1.5166666666666666</c:v>
                </c:pt>
                <c:pt idx="18">
                  <c:v>1.5527777777777778</c:v>
                </c:pt>
                <c:pt idx="19">
                  <c:v>1.625</c:v>
                </c:pt>
                <c:pt idx="20">
                  <c:v>1.6611111111111112</c:v>
                </c:pt>
                <c:pt idx="21">
                  <c:v>1.682777777777778</c:v>
                </c:pt>
                <c:pt idx="22">
                  <c:v>1.6936111111111112</c:v>
                </c:pt>
                <c:pt idx="23">
                  <c:v>1.7008333333333332</c:v>
                </c:pt>
                <c:pt idx="24">
                  <c:v>1.7008333333333332</c:v>
                </c:pt>
                <c:pt idx="25">
                  <c:v>1.7008333333333332</c:v>
                </c:pt>
                <c:pt idx="26">
                  <c:v>1.7044444444444444</c:v>
                </c:pt>
                <c:pt idx="27">
                  <c:v>1.7044444444444444</c:v>
                </c:pt>
                <c:pt idx="28">
                  <c:v>1.7152777777777777</c:v>
                </c:pt>
                <c:pt idx="29">
                  <c:v>1.7225</c:v>
                </c:pt>
                <c:pt idx="30">
                  <c:v>1.7261111111111112</c:v>
                </c:pt>
                <c:pt idx="31">
                  <c:v>1.7261111111111112</c:v>
                </c:pt>
                <c:pt idx="32">
                  <c:v>1.7261111111111112</c:v>
                </c:pt>
                <c:pt idx="33">
                  <c:v>1.7297222222222222</c:v>
                </c:pt>
              </c:numCache>
            </c:numRef>
          </c:yVal>
          <c:smooth val="1"/>
        </c:ser>
        <c:axId val="56843189"/>
        <c:axId val="41826654"/>
      </c:scatterChart>
      <c:valAx>
        <c:axId val="5684318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 val="autoZero"/>
        <c:crossBetween val="midCat"/>
        <c:dispUnits/>
      </c:valAx>
      <c:valAx>
        <c:axId val="41826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18"/>
          <c:w val="0.1687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7702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-0.060000000000004494</c:v>
                </c:pt>
                <c:pt idx="2">
                  <c:v>-0.08500000000000174</c:v>
                </c:pt>
                <c:pt idx="3">
                  <c:v>-0.13499999999999623</c:v>
                </c:pt>
                <c:pt idx="4">
                  <c:v>-0.17000000000000348</c:v>
                </c:pt>
                <c:pt idx="5">
                  <c:v>-0.20999999999999908</c:v>
                </c:pt>
                <c:pt idx="6">
                  <c:v>-0.2550000000000052</c:v>
                </c:pt>
                <c:pt idx="7">
                  <c:v>-0.3149999999999986</c:v>
                </c:pt>
                <c:pt idx="8">
                  <c:v>-0.37000000000000366</c:v>
                </c:pt>
                <c:pt idx="9">
                  <c:v>-0.46000000000000485</c:v>
                </c:pt>
                <c:pt idx="10">
                  <c:v>-0.4850000000000021</c:v>
                </c:pt>
                <c:pt idx="11">
                  <c:v>-0.5199999999999982</c:v>
                </c:pt>
                <c:pt idx="12">
                  <c:v>-0.5700000000000038</c:v>
                </c:pt>
                <c:pt idx="13">
                  <c:v>-0.6550000000000056</c:v>
                </c:pt>
                <c:pt idx="14">
                  <c:v>-0.7550000000000057</c:v>
                </c:pt>
                <c:pt idx="15">
                  <c:v>-0.8600000000000052</c:v>
                </c:pt>
                <c:pt idx="16">
                  <c:v>-1.0050000000000003</c:v>
                </c:pt>
                <c:pt idx="17">
                  <c:v>-1.0850000000000026</c:v>
                </c:pt>
                <c:pt idx="18">
                  <c:v>-1.155000000000006</c:v>
                </c:pt>
                <c:pt idx="19">
                  <c:v>-1.2500000000000067</c:v>
                </c:pt>
                <c:pt idx="20">
                  <c:v>-1.3349999999999973</c:v>
                </c:pt>
                <c:pt idx="21">
                  <c:v>-1.3900000000000023</c:v>
                </c:pt>
                <c:pt idx="22">
                  <c:v>-1.4000000000000012</c:v>
                </c:pt>
                <c:pt idx="23">
                  <c:v>-1.4050000000000007</c:v>
                </c:pt>
                <c:pt idx="24">
                  <c:v>-1.385000000000003</c:v>
                </c:pt>
                <c:pt idx="25">
                  <c:v>-1.3700000000000045</c:v>
                </c:pt>
                <c:pt idx="26">
                  <c:v>-1.365000000000005</c:v>
                </c:pt>
                <c:pt idx="27">
                  <c:v>-1.385000000000003</c:v>
                </c:pt>
                <c:pt idx="28">
                  <c:v>-1.4000000000000012</c:v>
                </c:pt>
                <c:pt idx="29">
                  <c:v>-1.419999999999999</c:v>
                </c:pt>
                <c:pt idx="30">
                  <c:v>-1.4550000000000063</c:v>
                </c:pt>
                <c:pt idx="31">
                  <c:v>-1.475000000000004</c:v>
                </c:pt>
                <c:pt idx="32">
                  <c:v>-1.5199999999999991</c:v>
                </c:pt>
                <c:pt idx="33">
                  <c:v>-1.539999999999997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-0.024999999999997247</c:v>
                </c:pt>
                <c:pt idx="2">
                  <c:v>-0.07500000000000284</c:v>
                </c:pt>
                <c:pt idx="3">
                  <c:v>-0.18000000000000238</c:v>
                </c:pt>
                <c:pt idx="4">
                  <c:v>-0.275000000000003</c:v>
                </c:pt>
                <c:pt idx="5">
                  <c:v>-0.5000000000000004</c:v>
                </c:pt>
                <c:pt idx="6">
                  <c:v>-0.6800000000000028</c:v>
                </c:pt>
                <c:pt idx="7">
                  <c:v>-0.8700000000000041</c:v>
                </c:pt>
                <c:pt idx="8">
                  <c:v>-1.0399999999999965</c:v>
                </c:pt>
                <c:pt idx="9">
                  <c:v>-1.1800000000000033</c:v>
                </c:pt>
                <c:pt idx="10">
                  <c:v>-1.3249999999999984</c:v>
                </c:pt>
                <c:pt idx="11">
                  <c:v>-1.4550000000000063</c:v>
                </c:pt>
                <c:pt idx="12">
                  <c:v>-1.5750000000000042</c:v>
                </c:pt>
                <c:pt idx="13">
                  <c:v>-1.7000000000000015</c:v>
                </c:pt>
                <c:pt idx="14">
                  <c:v>-1.8449999999999966</c:v>
                </c:pt>
                <c:pt idx="15">
                  <c:v>-1.9349999999999978</c:v>
                </c:pt>
                <c:pt idx="16">
                  <c:v>-1.9600000000000062</c:v>
                </c:pt>
                <c:pt idx="17">
                  <c:v>-1.9850000000000034</c:v>
                </c:pt>
                <c:pt idx="18">
                  <c:v>-2.015</c:v>
                </c:pt>
                <c:pt idx="19">
                  <c:v>-2.134999999999998</c:v>
                </c:pt>
                <c:pt idx="20">
                  <c:v>-2.1600000000000064</c:v>
                </c:pt>
                <c:pt idx="21">
                  <c:v>-2.180000000000004</c:v>
                </c:pt>
                <c:pt idx="22">
                  <c:v>-2.1850000000000036</c:v>
                </c:pt>
                <c:pt idx="23">
                  <c:v>-2.1750000000000047</c:v>
                </c:pt>
                <c:pt idx="24">
                  <c:v>-2.155000000000007</c:v>
                </c:pt>
                <c:pt idx="25">
                  <c:v>-2.115</c:v>
                </c:pt>
                <c:pt idx="26">
                  <c:v>-2.1100000000000008</c:v>
                </c:pt>
                <c:pt idx="27">
                  <c:v>-2.1100000000000008</c:v>
                </c:pt>
                <c:pt idx="28">
                  <c:v>-2.0650000000000057</c:v>
                </c:pt>
                <c:pt idx="29">
                  <c:v>-2.0199999999999996</c:v>
                </c:pt>
                <c:pt idx="30">
                  <c:v>-1.980000000000004</c:v>
                </c:pt>
                <c:pt idx="31">
                  <c:v>-1.9499999999999962</c:v>
                </c:pt>
                <c:pt idx="32">
                  <c:v>-1.9000000000000017</c:v>
                </c:pt>
                <c:pt idx="33">
                  <c:v>-1.8349999999999977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-0.034999999999996145</c:v>
                </c:pt>
                <c:pt idx="2">
                  <c:v>-0.07499999999999174</c:v>
                </c:pt>
                <c:pt idx="3">
                  <c:v>-0.10499999999999954</c:v>
                </c:pt>
                <c:pt idx="4">
                  <c:v>-0.20999999999999908</c:v>
                </c:pt>
                <c:pt idx="5">
                  <c:v>-0.26999999999999247</c:v>
                </c:pt>
                <c:pt idx="6">
                  <c:v>-0.2849999999999908</c:v>
                </c:pt>
                <c:pt idx="7">
                  <c:v>-0.35999999999999366</c:v>
                </c:pt>
                <c:pt idx="8">
                  <c:v>-0.5199999999999982</c:v>
                </c:pt>
                <c:pt idx="9">
                  <c:v>-0.5799999999999916</c:v>
                </c:pt>
                <c:pt idx="10">
                  <c:v>-0.6000000000000005</c:v>
                </c:pt>
                <c:pt idx="11">
                  <c:v>-0.6399999999999961</c:v>
                </c:pt>
                <c:pt idx="12">
                  <c:v>-0.6599999999999939</c:v>
                </c:pt>
                <c:pt idx="13">
                  <c:v>-0.6549999999999945</c:v>
                </c:pt>
                <c:pt idx="14">
                  <c:v>-0.6199999999999983</c:v>
                </c:pt>
                <c:pt idx="15">
                  <c:v>-0.5699999999999927</c:v>
                </c:pt>
                <c:pt idx="16">
                  <c:v>-0.5049999999999999</c:v>
                </c:pt>
                <c:pt idx="17">
                  <c:v>-0.4549999999999943</c:v>
                </c:pt>
                <c:pt idx="18">
                  <c:v>-0.4049999999999998</c:v>
                </c:pt>
                <c:pt idx="19">
                  <c:v>-0.2549999999999941</c:v>
                </c:pt>
                <c:pt idx="20">
                  <c:v>-0.12499999999999734</c:v>
                </c:pt>
                <c:pt idx="21">
                  <c:v>0</c:v>
                </c:pt>
                <c:pt idx="22">
                  <c:v>0.045000000000006146</c:v>
                </c:pt>
                <c:pt idx="23">
                  <c:v>0.10000000000000009</c:v>
                </c:pt>
                <c:pt idx="24">
                  <c:v>0.11499999999999844</c:v>
                </c:pt>
                <c:pt idx="25">
                  <c:v>0.1300000000000079</c:v>
                </c:pt>
                <c:pt idx="26">
                  <c:v>0.14500000000000624</c:v>
                </c:pt>
                <c:pt idx="27">
                  <c:v>0.15500000000000513</c:v>
                </c:pt>
                <c:pt idx="28">
                  <c:v>0.15000000000000568</c:v>
                </c:pt>
                <c:pt idx="29">
                  <c:v>0.15000000000000568</c:v>
                </c:pt>
                <c:pt idx="30">
                  <c:v>0.11499999999999844</c:v>
                </c:pt>
                <c:pt idx="31">
                  <c:v>0.09500000000000064</c:v>
                </c:pt>
                <c:pt idx="32">
                  <c:v>0.055000000000005045</c:v>
                </c:pt>
                <c:pt idx="33">
                  <c:v>0.030000000000007798</c:v>
                </c:pt>
              </c:numCache>
            </c:numRef>
          </c:yVal>
          <c:smooth val="1"/>
        </c:ser>
        <c:axId val="40895567"/>
        <c:axId val="32515784"/>
      </c:scatterChart>
      <c:valAx>
        <c:axId val="4089556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2515784"/>
        <c:crosses val="autoZero"/>
        <c:crossBetween val="midCat"/>
        <c:dispUnits/>
      </c:valAx>
      <c:valAx>
        <c:axId val="32515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8875"/>
          <c:w val="0.168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0.28</c:v>
                </c:pt>
                <c:pt idx="1">
                  <c:v>3.2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0.6175</c:v>
                </c:pt>
                <c:pt idx="1">
                  <c:v>1.0002777777777778</c:v>
                </c:pt>
                <c:pt idx="2">
                  <c:v>1.7297222222222222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24206601"/>
        <c:axId val="16532818"/>
      </c:scatterChart>
      <c:valAx>
        <c:axId val="2420660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 val="autoZero"/>
        <c:crossBetween val="midCat"/>
        <c:dispUnits/>
      </c:valAx>
      <c:valAx>
        <c:axId val="1653281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075"/>
          <c:w val="0.95225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0.28</c:v>
                </c:pt>
                <c:pt idx="1">
                  <c:v>3.18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0.6175</c:v>
                </c:pt>
                <c:pt idx="1">
                  <c:v>1.0002777777777778</c:v>
                </c:pt>
                <c:pt idx="2">
                  <c:v>1.7297222222222222</c:v>
                </c:pt>
                <c:pt idx="3">
                  <c:v>0</c:v>
                </c:pt>
              </c:numCache>
            </c:numRef>
          </c:yVal>
          <c:smooth val="0"/>
        </c:ser>
        <c:axId val="14577635"/>
        <c:axId val="64089852"/>
      </c:scatterChart>
      <c:valAx>
        <c:axId val="14577635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crossBetween val="midCat"/>
        <c:dispUnits/>
      </c:valAx>
      <c:valAx>
        <c:axId val="6408985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39937757"/>
        <c:axId val="23895494"/>
      </c:scatterChart>
      <c:valAx>
        <c:axId val="399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 val="autoZero"/>
        <c:crossBetween val="midCat"/>
        <c:dispUnits/>
        <c:majorUnit val="0.1"/>
      </c:valAx>
      <c:valAx>
        <c:axId val="23895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169</v>
      </c>
      <c r="D3" s="688"/>
    </row>
    <row r="4" spans="1:4" s="382" customFormat="1" ht="12.75" customHeight="1">
      <c r="A4" s="386" t="s">
        <v>3</v>
      </c>
      <c r="B4" s="387"/>
      <c r="C4" s="698" t="s">
        <v>170</v>
      </c>
      <c r="D4" s="689"/>
    </row>
    <row r="5" spans="1:4" s="382" customFormat="1" ht="12.75" customHeight="1">
      <c r="A5" s="386" t="s">
        <v>4</v>
      </c>
      <c r="B5" s="387"/>
      <c r="C5" s="698" t="s">
        <v>171</v>
      </c>
      <c r="D5" s="689"/>
    </row>
    <row r="6" spans="1:4" s="382" customFormat="1" ht="12.75" customHeight="1">
      <c r="A6" s="386" t="s">
        <v>5</v>
      </c>
      <c r="B6" s="387"/>
      <c r="C6" s="698" t="s">
        <v>172</v>
      </c>
      <c r="D6" s="689"/>
    </row>
    <row r="7" spans="1:4" s="382" customFormat="1" ht="12.75" customHeight="1" thickBot="1">
      <c r="A7" s="394" t="s">
        <v>6</v>
      </c>
      <c r="B7" s="55"/>
      <c r="C7" s="702" t="s">
        <v>178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173</v>
      </c>
      <c r="D10" s="691"/>
    </row>
    <row r="11" spans="1:4" s="382" customFormat="1" ht="12.75" customHeight="1">
      <c r="A11" s="426" t="s">
        <v>9</v>
      </c>
      <c r="B11" s="385"/>
      <c r="C11" s="699" t="s">
        <v>174</v>
      </c>
      <c r="D11" s="692"/>
    </row>
    <row r="12" spans="1:4" s="382" customFormat="1" ht="12.75" customHeight="1">
      <c r="A12" s="696" t="s">
        <v>10</v>
      </c>
      <c r="B12" s="385"/>
      <c r="C12" s="700" t="s">
        <v>175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2.1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3</v>
      </c>
      <c r="D14" s="693"/>
    </row>
    <row r="15" spans="1:4" s="382" customFormat="1" ht="12.75" customHeight="1">
      <c r="A15" s="427" t="s">
        <v>15</v>
      </c>
      <c r="B15" s="428"/>
      <c r="C15" s="699" t="s">
        <v>176</v>
      </c>
      <c r="D15" s="693"/>
    </row>
    <row r="16" spans="1:4" s="382" customFormat="1" ht="12.75" customHeight="1">
      <c r="A16" s="427"/>
      <c r="B16" s="428"/>
      <c r="C16" s="699" t="s">
        <v>177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0.28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35.942111871382345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4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85" zoomScaleNormal="85" zoomScalePageLayoutView="0" workbookViewId="0" topLeftCell="A97">
      <selection activeCell="T23" sqref="T23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C1-M1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2.56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29</v>
      </c>
      <c r="M22" s="210">
        <v>223</v>
      </c>
      <c r="N22" s="290"/>
      <c r="O22" s="206"/>
      <c r="P22" s="207"/>
      <c r="Q22" s="207"/>
      <c r="R22" s="208"/>
      <c r="S22" s="208"/>
      <c r="T22" s="208"/>
      <c r="U22" s="210">
        <v>45</v>
      </c>
      <c r="V22" s="210">
        <v>223</v>
      </c>
      <c r="W22" s="290"/>
      <c r="X22" s="206"/>
      <c r="Y22" s="207"/>
      <c r="Z22" s="207"/>
      <c r="AA22" s="208"/>
      <c r="AB22" s="208"/>
      <c r="AC22" s="208"/>
      <c r="AD22" s="210">
        <v>47</v>
      </c>
      <c r="AE22" s="210">
        <v>223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20.61</v>
      </c>
      <c r="M23" s="313">
        <v>175.37</v>
      </c>
      <c r="N23" s="351"/>
      <c r="O23" s="348"/>
      <c r="P23" s="349"/>
      <c r="Q23" s="349"/>
      <c r="R23" s="350"/>
      <c r="S23" s="350"/>
      <c r="T23" s="350"/>
      <c r="U23" s="313">
        <v>19.65</v>
      </c>
      <c r="V23" s="313">
        <v>175.37</v>
      </c>
      <c r="W23" s="351"/>
      <c r="X23" s="348"/>
      <c r="Y23" s="349"/>
      <c r="Z23" s="349"/>
      <c r="AA23" s="350"/>
      <c r="AB23" s="350"/>
      <c r="AC23" s="350"/>
      <c r="AD23" s="313">
        <v>19.8</v>
      </c>
      <c r="AE23" s="313">
        <v>175.37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60.93</v>
      </c>
      <c r="M24" s="313">
        <v>817.66</v>
      </c>
      <c r="N24" s="351"/>
      <c r="O24" s="348"/>
      <c r="P24" s="349"/>
      <c r="Q24" s="349"/>
      <c r="R24" s="350"/>
      <c r="S24" s="350"/>
      <c r="T24" s="350"/>
      <c r="U24" s="313">
        <v>74.13</v>
      </c>
      <c r="V24" s="313">
        <v>817.66</v>
      </c>
      <c r="W24" s="351"/>
      <c r="X24" s="348"/>
      <c r="Y24" s="349"/>
      <c r="Z24" s="349"/>
      <c r="AA24" s="350"/>
      <c r="AB24" s="350"/>
      <c r="AC24" s="350"/>
      <c r="AD24" s="313">
        <v>72.57</v>
      </c>
      <c r="AE24" s="313">
        <v>817.66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59.59</v>
      </c>
      <c r="M25" s="313">
        <v>761.81</v>
      </c>
      <c r="N25" s="351"/>
      <c r="O25" s="348"/>
      <c r="P25" s="349"/>
      <c r="Q25" s="349"/>
      <c r="R25" s="350"/>
      <c r="S25" s="350"/>
      <c r="T25" s="350"/>
      <c r="U25" s="313">
        <v>72.42</v>
      </c>
      <c r="V25" s="313">
        <v>761.81</v>
      </c>
      <c r="W25" s="351"/>
      <c r="X25" s="348"/>
      <c r="Y25" s="349"/>
      <c r="Z25" s="349"/>
      <c r="AA25" s="350"/>
      <c r="AB25" s="350"/>
      <c r="AC25" s="350"/>
      <c r="AD25" s="313">
        <v>70.91</v>
      </c>
      <c r="AE25" s="313">
        <v>761.81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254.79</v>
      </c>
      <c r="N31" s="351"/>
      <c r="O31" s="348"/>
      <c r="P31" s="349"/>
      <c r="Q31" s="349"/>
      <c r="R31" s="350"/>
      <c r="S31" s="350"/>
      <c r="T31" s="350"/>
      <c r="U31" s="350"/>
      <c r="V31" s="313">
        <v>222.51</v>
      </c>
      <c r="W31" s="351"/>
      <c r="X31" s="348"/>
      <c r="Y31" s="349"/>
      <c r="Z31" s="349"/>
      <c r="AA31" s="350"/>
      <c r="AB31" s="350"/>
      <c r="AC31" s="350"/>
      <c r="AD31" s="350"/>
      <c r="AE31" s="313">
        <v>253.57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18</v>
      </c>
      <c r="N33" s="290"/>
      <c r="O33" s="206"/>
      <c r="P33" s="207"/>
      <c r="Q33" s="207"/>
      <c r="R33" s="208"/>
      <c r="S33" s="208"/>
      <c r="T33" s="208"/>
      <c r="U33" s="208"/>
      <c r="V33" s="210">
        <v>236</v>
      </c>
      <c r="W33" s="290"/>
      <c r="X33" s="206"/>
      <c r="Y33" s="207"/>
      <c r="Z33" s="207"/>
      <c r="AA33" s="208"/>
      <c r="AB33" s="208"/>
      <c r="AC33" s="208"/>
      <c r="AD33" s="208"/>
      <c r="AE33" s="210">
        <v>224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172.75</v>
      </c>
      <c r="N34" s="351"/>
      <c r="O34" s="348"/>
      <c r="P34" s="349"/>
      <c r="Q34" s="349"/>
      <c r="R34" s="350"/>
      <c r="S34" s="350"/>
      <c r="T34" s="350"/>
      <c r="U34" s="350"/>
      <c r="V34" s="313">
        <v>184.45</v>
      </c>
      <c r="W34" s="351"/>
      <c r="X34" s="348"/>
      <c r="Y34" s="349"/>
      <c r="Z34" s="349"/>
      <c r="AA34" s="350"/>
      <c r="AB34" s="350"/>
      <c r="AC34" s="350"/>
      <c r="AD34" s="350"/>
      <c r="AE34" s="313">
        <v>175.95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337.36</v>
      </c>
      <c r="N35" s="351"/>
      <c r="O35" s="348"/>
      <c r="P35" s="349"/>
      <c r="Q35" s="349"/>
      <c r="R35" s="350"/>
      <c r="S35" s="350"/>
      <c r="T35" s="350"/>
      <c r="U35" s="350"/>
      <c r="V35" s="313">
        <v>351.68</v>
      </c>
      <c r="W35" s="351"/>
      <c r="X35" s="348"/>
      <c r="Y35" s="349"/>
      <c r="Z35" s="349"/>
      <c r="AA35" s="350"/>
      <c r="AB35" s="350"/>
      <c r="AC35" s="350"/>
      <c r="AD35" s="350"/>
      <c r="AE35" s="313">
        <v>339.13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317.56</v>
      </c>
      <c r="N36" s="351"/>
      <c r="O36" s="348"/>
      <c r="P36" s="349"/>
      <c r="Q36" s="349"/>
      <c r="R36" s="350"/>
      <c r="S36" s="350"/>
      <c r="T36" s="350"/>
      <c r="U36" s="350"/>
      <c r="V36" s="313">
        <v>330.24</v>
      </c>
      <c r="W36" s="351"/>
      <c r="X36" s="348"/>
      <c r="Y36" s="349"/>
      <c r="Z36" s="349"/>
      <c r="AA36" s="350"/>
      <c r="AB36" s="350"/>
      <c r="AC36" s="350"/>
      <c r="AD36" s="350"/>
      <c r="AE36" s="313">
        <v>321.52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-0.06469999999999998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-0.061899999999999844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-0.051999999999999824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140.68205203257094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140.68205203257094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140.68205203257094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54.95392657522302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54.95392657522302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54.95392657522302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154.07999999999998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154.07999999999998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154.07999999999998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13.397947967429047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13.397947967429047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13.397947967429047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17.046073424776978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17.046073424776978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17.046073424776978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13.397947967429047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13.397947967429047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13.397947967429047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9.523565923197603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9.523565923197603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9.523565923197603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2.1399999999999997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2.1399999999999997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2.1399999999999997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1.953917389341263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1.953917389341263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1.953917389341263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0.3101884521653546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0.3101884521653546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0.3101884521653546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78.59844102252153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78.59844102252153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78.59844102252153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159.9176340382674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161.37087290902556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157.70074363313134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19.23558200569647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20.688820876454628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17.018691600560402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69.6708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69.7716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70.128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14.716873424776978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14.817673424776984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15.174073424776978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19.23558200569647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20.688820876454628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17.018691600560402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13.673088875077696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14.706084093559227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12.097272789723174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2.2953322487795087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2.31284466615393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2.2487557556629496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2.0192397967666644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2.016322572974834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2.006075348399654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0.2678038557378054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0.26963811957083705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0.27612355240905545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130.70427019717314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139.6225998736101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112.15638098054434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1.2232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1.1472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1.2272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1.1893</v>
      </c>
      <c r="H73" s="370"/>
      <c r="I73" s="73">
        <f>IF(OR(G73=0,$M$18=0),0,G73-$G$72)</f>
        <v>-0.03390000000000004</v>
      </c>
      <c r="J73" s="73">
        <f>IF(OR(G73=0,$M$18=0),0,100*I73/$M$29)</f>
        <v>-1.695000000000002</v>
      </c>
      <c r="K73" s="88"/>
      <c r="L73" s="88"/>
      <c r="M73" s="89"/>
      <c r="N73" s="303"/>
      <c r="O73" s="304"/>
      <c r="P73" s="87">
        <v>1.122</v>
      </c>
      <c r="Q73" s="370"/>
      <c r="R73" s="73">
        <f>IF(OR(P73=0,$V$18=0),0,P73-$P$72)</f>
        <v>-0.02519999999999989</v>
      </c>
      <c r="S73" s="73">
        <f>IF(OR(P72=0,$V$18=0),0,100*R73/$V$29)</f>
        <v>-1.2599999999999945</v>
      </c>
      <c r="T73" s="88"/>
      <c r="U73" s="88"/>
      <c r="V73" s="88"/>
      <c r="W73" s="303"/>
      <c r="X73" s="304"/>
      <c r="Y73" s="87">
        <v>1.1746</v>
      </c>
      <c r="Z73" s="370"/>
      <c r="AA73" s="73">
        <f>IF(OR(Y73=0,$AE$18=0),0,Y73-$Y$72)</f>
        <v>-0.05259999999999998</v>
      </c>
      <c r="AB73" s="73">
        <f>IF(OR(Y73=0,$AE$18=0),0,100*AA73/$AE$29)</f>
        <v>-2.629999999999999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1.1812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1.0461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1.1519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0.6175</v>
      </c>
      <c r="AQ74" s="272">
        <f aca="true" t="shared" si="1" ref="AQ74:AQ107">IF(AND(Q74&lt;10,V74=MAX($V$74:$V$107)),V74,VLOOKUP(10,$O$74:$V$107,8))</f>
        <v>1.0002777777777778</v>
      </c>
      <c r="AR74" s="272">
        <f aca="true" t="shared" si="2" ref="AR74:AR107">IF(AND(Z74&lt;10,AE74=MAX($AE$74:$AE$107)),AE74,VLOOKUP(10,$X$74:$AE$107,8))</f>
        <v>1.7297222222222222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>
        <f>IF(S75=0,"-",S74)</f>
        <v>0</v>
      </c>
      <c r="BA74" s="676">
        <f>IF(V75=0,"-",V74)</f>
        <v>0</v>
      </c>
      <c r="BB74" s="672"/>
      <c r="BC74" s="676">
        <f>IF(Z75=0,"-",Z74)</f>
        <v>0</v>
      </c>
      <c r="BD74" s="675">
        <f>IF(AB75=0,"-",AB74)</f>
        <v>0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0.027</v>
      </c>
      <c r="G75" s="79">
        <v>1.18</v>
      </c>
      <c r="H75" s="71">
        <f>IF(OR(E75=0,$M$18=0),H74,100*E75/$M$30)</f>
        <v>0.049999999999999996</v>
      </c>
      <c r="I75" s="73">
        <f aca="true" t="shared" si="4" ref="I75:I107">IF(OR(E75=0,$M$18=0),I74,G75-$G$74)</f>
        <v>-0.0012000000000000899</v>
      </c>
      <c r="J75" s="73">
        <f>IF(OR(E75=0,$M$18=0),J74,100*I75/$M$29)</f>
        <v>-0.060000000000004494</v>
      </c>
      <c r="K75" s="74">
        <f aca="true" t="shared" si="5" ref="K75:K107">IF(OR(E75=0,$M$18=0),K74,$M$4*(F75-$F$74))</f>
        <v>3.51</v>
      </c>
      <c r="L75" s="74">
        <v>36</v>
      </c>
      <c r="M75" s="75">
        <f>IF(OR(E75=0,$M$18=0),M74,K75/L75)</f>
        <v>0.09749999999999999</v>
      </c>
      <c r="N75" s="279">
        <v>0.003</v>
      </c>
      <c r="O75" s="76">
        <v>0.037</v>
      </c>
      <c r="P75" s="79">
        <v>1.0456</v>
      </c>
      <c r="Q75" s="71">
        <f>IF(OR(N75=0,$V$18=0),Q74,100*N75/$V$30)</f>
        <v>0.049999999999999996</v>
      </c>
      <c r="R75" s="73">
        <f>IF(OR(N75=0,$V$18=0),R74,P75-$P$74)</f>
        <v>-0.0004999999999999449</v>
      </c>
      <c r="S75" s="73">
        <f>IF(OR(N75=0,$V$18=0),S74,100*R75/$V$29)</f>
        <v>-0.024999999999997247</v>
      </c>
      <c r="T75" s="77">
        <f aca="true" t="shared" si="6" ref="T75:T107">IF(OR(N75=0,$V$18=0),T74,$M$4*(O75-$O$74))</f>
        <v>4.81</v>
      </c>
      <c r="U75" s="77">
        <v>36</v>
      </c>
      <c r="V75" s="78">
        <f>IF(OR(N75=0,$V$18=0),V74,T75/U75)</f>
        <v>0.1336111111111111</v>
      </c>
      <c r="W75" s="279">
        <v>0.003</v>
      </c>
      <c r="X75" s="76">
        <v>0.044</v>
      </c>
      <c r="Y75" s="79">
        <v>1.1512</v>
      </c>
      <c r="Z75" s="71">
        <f>IF(OR(W75=0,$AE$18=0),Z74,100*W75/$AE$30)</f>
        <v>0.049999999999999996</v>
      </c>
      <c r="AA75" s="73">
        <f>IF(OR(W75=0,$AE$18=0),AA74,Y75-$Y$74)</f>
        <v>-0.0006999999999999229</v>
      </c>
      <c r="AB75" s="73">
        <f>IF(OR(W75=0,$AE$18=0),AB74,100*AA75/$AE$29)</f>
        <v>-0.034999999999996145</v>
      </c>
      <c r="AC75" s="77">
        <f aca="true" t="shared" si="7" ref="AC75:AC107">IF(OR(W75=0,$AE$18=0),AC74,$M$4*(X75-$X$74))</f>
        <v>5.72</v>
      </c>
      <c r="AD75" s="77">
        <v>36</v>
      </c>
      <c r="AE75" s="78">
        <f>IF(OR(W75=0,$AE$18=0),AE74,AC75/AD75)</f>
        <v>0.15888888888888889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-1.1519</v>
      </c>
      <c r="AK75" s="73">
        <f>IF(OR(AF75=0,$AE$18=0),AK74,100*AJ75/$AE$29)</f>
        <v>-57.595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0.6175</v>
      </c>
      <c r="AQ75" s="272">
        <f t="shared" si="1"/>
        <v>1.0002777777777778</v>
      </c>
      <c r="AR75" s="272">
        <f t="shared" si="2"/>
        <v>1.7297222222222222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-0.060000000000004494</v>
      </c>
      <c r="AW75" s="676">
        <f>IF(M75=0,"-",M75)</f>
        <v>0.09749999999999999</v>
      </c>
      <c r="AX75" s="672"/>
      <c r="AY75" s="676">
        <f>IF(Q75=0,"-",Q75)</f>
        <v>0.049999999999999996</v>
      </c>
      <c r="AZ75" s="675">
        <f>IF(S75=0,"-",S75)</f>
        <v>-0.024999999999997247</v>
      </c>
      <c r="BA75" s="676">
        <f>IF(V75=0,"-",V75)</f>
        <v>0.1336111111111111</v>
      </c>
      <c r="BB75" s="672"/>
      <c r="BC75" s="676">
        <f>IF(Z75=0,"-",Z75)</f>
        <v>0.049999999999999996</v>
      </c>
      <c r="BD75" s="675">
        <f>IF(AB75=0,"-",AB75)</f>
        <v>-0.034999999999996145</v>
      </c>
      <c r="BE75" s="676">
        <f>IF(AE75=0,"-",AE75)</f>
        <v>0.15888888888888889</v>
      </c>
      <c r="BF75" s="672"/>
      <c r="BG75" s="676">
        <f>IF(AI75=0,"-",AI75)</f>
        <v>0.049999999999999996</v>
      </c>
      <c r="BH75" s="675">
        <f>IF(AK75=0,"-",AK75)</f>
        <v>-57.595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0.039</v>
      </c>
      <c r="G76" s="79">
        <v>1.1795</v>
      </c>
      <c r="H76" s="71">
        <f aca="true" t="shared" si="9" ref="H76:H91">IF(OR(E76=0,$M$18=0),H75,100*E76/$M$30)</f>
        <v>0.09999999999999999</v>
      </c>
      <c r="I76" s="73">
        <f t="shared" si="4"/>
        <v>-0.0017000000000000348</v>
      </c>
      <c r="J76" s="73">
        <f aca="true" t="shared" si="10" ref="J76:J91">IF(OR(E76=0,$M$18=0),J75,100*I76/$M$29)</f>
        <v>-0.08500000000000174</v>
      </c>
      <c r="K76" s="74">
        <f t="shared" si="5"/>
        <v>5.07</v>
      </c>
      <c r="L76" s="74">
        <v>36</v>
      </c>
      <c r="M76" s="75">
        <f aca="true" t="shared" si="11" ref="M76:M91">IF(OR(E76=0,$M$18=0),M75,K76/L76)</f>
        <v>0.14083333333333334</v>
      </c>
      <c r="N76" s="279">
        <v>0.006</v>
      </c>
      <c r="O76" s="76">
        <v>0.051</v>
      </c>
      <c r="P76" s="79">
        <v>1.0446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-0.0015000000000000568</v>
      </c>
      <c r="S76" s="73">
        <f aca="true" t="shared" si="14" ref="S76:S91">IF(OR(N76=0,$V$18=0),S75,100*R76/$V$29)</f>
        <v>-0.07500000000000284</v>
      </c>
      <c r="T76" s="77">
        <f t="shared" si="6"/>
        <v>6.63</v>
      </c>
      <c r="U76" s="77">
        <v>36</v>
      </c>
      <c r="V76" s="78">
        <f aca="true" t="shared" si="15" ref="V76:V91">IF(OR(N76=0,$V$18=0),V75,T76/U76)</f>
        <v>0.18416666666666667</v>
      </c>
      <c r="W76" s="279">
        <v>0.006</v>
      </c>
      <c r="X76" s="76">
        <v>0.079</v>
      </c>
      <c r="Y76" s="79">
        <v>1.1504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-0.0014999999999998348</v>
      </c>
      <c r="AB76" s="73">
        <f aca="true" t="shared" si="18" ref="AB76:AB91">IF(OR(W76=0,$AE$18=0),AB75,100*AA76/$AE$29)</f>
        <v>-0.07499999999999174</v>
      </c>
      <c r="AC76" s="77">
        <f t="shared" si="7"/>
        <v>10.27</v>
      </c>
      <c r="AD76" s="77">
        <v>36</v>
      </c>
      <c r="AE76" s="78">
        <f aca="true" t="shared" si="19" ref="AE76:AE91">IF(OR(W76=0,$AE$18=0),AE75,AC76/AD76)</f>
        <v>0.28527777777777774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-1.1519</v>
      </c>
      <c r="AK76" s="73">
        <f aca="true" t="shared" si="22" ref="AK76:AK107">IF(OR(AF76=0,$AE$18=0),AK75,100*AJ76/$AE$29)</f>
        <v>-57.595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0.6175</v>
      </c>
      <c r="AQ76" s="272">
        <f t="shared" si="1"/>
        <v>1.0002777777777778</v>
      </c>
      <c r="AR76" s="272">
        <f t="shared" si="2"/>
        <v>1.7297222222222222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-0.08500000000000174</v>
      </c>
      <c r="AW76" s="676">
        <f aca="true" t="shared" si="26" ref="AW76:AW91">IF(M76=0,"-",M76)</f>
        <v>0.14083333333333334</v>
      </c>
      <c r="AX76" s="672"/>
      <c r="AY76" s="676">
        <f aca="true" t="shared" si="27" ref="AY76:AY91">IF(Q76=0,"-",Q76)</f>
        <v>0.09999999999999999</v>
      </c>
      <c r="AZ76" s="675">
        <f aca="true" t="shared" si="28" ref="AZ76:AZ91">IF(S76=0,"-",S76)</f>
        <v>-0.07500000000000284</v>
      </c>
      <c r="BA76" s="676">
        <f aca="true" t="shared" si="29" ref="BA76:BA91">IF(V76=0,"-",V76)</f>
        <v>0.18416666666666667</v>
      </c>
      <c r="BB76" s="672"/>
      <c r="BC76" s="676">
        <f aca="true" t="shared" si="30" ref="BC76:BC91">IF(Z76=0,"-",Z76)</f>
        <v>0.09999999999999999</v>
      </c>
      <c r="BD76" s="675">
        <f aca="true" t="shared" si="31" ref="BD76:BD91">IF(AB76=0,"-",AB76)</f>
        <v>-0.07499999999999174</v>
      </c>
      <c r="BE76" s="676">
        <f aca="true" t="shared" si="32" ref="BE76:BE91">IF(AE76=0,"-",AE76)</f>
        <v>0.28527777777777774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-57.595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0.059</v>
      </c>
      <c r="G77" s="79">
        <v>1.1785</v>
      </c>
      <c r="H77" s="71">
        <f t="shared" si="9"/>
        <v>0.19999999999999998</v>
      </c>
      <c r="I77" s="73">
        <f t="shared" si="4"/>
        <v>-0.0026999999999999247</v>
      </c>
      <c r="J77" s="73">
        <f t="shared" si="10"/>
        <v>-0.13499999999999623</v>
      </c>
      <c r="K77" s="74">
        <f t="shared" si="5"/>
        <v>7.67</v>
      </c>
      <c r="L77" s="74">
        <v>36</v>
      </c>
      <c r="M77" s="75">
        <f t="shared" si="11"/>
        <v>0.21305555555555555</v>
      </c>
      <c r="N77" s="279">
        <v>0.012</v>
      </c>
      <c r="O77" s="76">
        <v>0.074</v>
      </c>
      <c r="P77" s="79">
        <v>1.0425</v>
      </c>
      <c r="Q77" s="71">
        <f t="shared" si="12"/>
        <v>0.19999999999999998</v>
      </c>
      <c r="R77" s="73">
        <f t="shared" si="13"/>
        <v>-0.0036000000000000476</v>
      </c>
      <c r="S77" s="73">
        <f t="shared" si="14"/>
        <v>-0.18000000000000238</v>
      </c>
      <c r="T77" s="77">
        <f t="shared" si="6"/>
        <v>9.62</v>
      </c>
      <c r="U77" s="77">
        <v>36</v>
      </c>
      <c r="V77" s="78">
        <f t="shared" si="15"/>
        <v>0.2672222222222222</v>
      </c>
      <c r="W77" s="279">
        <v>0.012</v>
      </c>
      <c r="X77" s="76">
        <v>0.11</v>
      </c>
      <c r="Y77" s="79">
        <v>1.1498</v>
      </c>
      <c r="Z77" s="71">
        <f t="shared" si="16"/>
        <v>0.19999999999999998</v>
      </c>
      <c r="AA77" s="73">
        <f t="shared" si="17"/>
        <v>-0.0020999999999999908</v>
      </c>
      <c r="AB77" s="73">
        <f t="shared" si="18"/>
        <v>-0.10499999999999954</v>
      </c>
      <c r="AC77" s="77">
        <f t="shared" si="7"/>
        <v>14.3</v>
      </c>
      <c r="AD77" s="77">
        <v>36</v>
      </c>
      <c r="AE77" s="78">
        <f t="shared" si="19"/>
        <v>0.39722222222222225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-1.1519</v>
      </c>
      <c r="AK77" s="73">
        <f t="shared" si="22"/>
        <v>-57.595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0.6175</v>
      </c>
      <c r="AQ77" s="272">
        <f t="shared" si="1"/>
        <v>1.0002777777777778</v>
      </c>
      <c r="AR77" s="272">
        <f t="shared" si="2"/>
        <v>1.7297222222222222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-0.13499999999999623</v>
      </c>
      <c r="AW77" s="676">
        <f t="shared" si="26"/>
        <v>0.21305555555555555</v>
      </c>
      <c r="AX77" s="672"/>
      <c r="AY77" s="676">
        <f t="shared" si="27"/>
        <v>0.19999999999999998</v>
      </c>
      <c r="AZ77" s="675">
        <f t="shared" si="28"/>
        <v>-0.18000000000000238</v>
      </c>
      <c r="BA77" s="676">
        <f t="shared" si="29"/>
        <v>0.2672222222222222</v>
      </c>
      <c r="BB77" s="672"/>
      <c r="BC77" s="676">
        <f t="shared" si="30"/>
        <v>0.19999999999999998</v>
      </c>
      <c r="BD77" s="675">
        <f t="shared" si="31"/>
        <v>-0.10499999999999954</v>
      </c>
      <c r="BE77" s="676">
        <f t="shared" si="32"/>
        <v>0.39722222222222225</v>
      </c>
      <c r="BF77" s="672"/>
      <c r="BG77" s="676">
        <f t="shared" si="33"/>
        <v>0.19999999999999998</v>
      </c>
      <c r="BH77" s="675">
        <f t="shared" si="34"/>
        <v>-57.595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0.079</v>
      </c>
      <c r="G78" s="79">
        <v>1.1778</v>
      </c>
      <c r="H78" s="71">
        <f t="shared" si="9"/>
        <v>0.3</v>
      </c>
      <c r="I78" s="73">
        <f t="shared" si="4"/>
        <v>-0.0034000000000000696</v>
      </c>
      <c r="J78" s="73">
        <f t="shared" si="10"/>
        <v>-0.17000000000000348</v>
      </c>
      <c r="K78" s="74">
        <f t="shared" si="5"/>
        <v>10.27</v>
      </c>
      <c r="L78" s="74">
        <v>36</v>
      </c>
      <c r="M78" s="75">
        <f t="shared" si="11"/>
        <v>0.28527777777777774</v>
      </c>
      <c r="N78" s="279">
        <v>0.018</v>
      </c>
      <c r="O78" s="76">
        <v>0.089</v>
      </c>
      <c r="P78" s="79">
        <v>1.0406</v>
      </c>
      <c r="Q78" s="71">
        <f t="shared" si="12"/>
        <v>0.3</v>
      </c>
      <c r="R78" s="73">
        <f t="shared" si="13"/>
        <v>-0.00550000000000006</v>
      </c>
      <c r="S78" s="73">
        <f t="shared" si="14"/>
        <v>-0.275000000000003</v>
      </c>
      <c r="T78" s="77">
        <f t="shared" si="6"/>
        <v>11.57</v>
      </c>
      <c r="U78" s="77">
        <v>36</v>
      </c>
      <c r="V78" s="78">
        <f t="shared" si="15"/>
        <v>0.3213888888888889</v>
      </c>
      <c r="W78" s="279">
        <v>0.018</v>
      </c>
      <c r="X78" s="76">
        <v>0.135</v>
      </c>
      <c r="Y78" s="79">
        <v>1.1477</v>
      </c>
      <c r="Z78" s="71">
        <f t="shared" si="16"/>
        <v>0.3</v>
      </c>
      <c r="AA78" s="73">
        <f t="shared" si="17"/>
        <v>-0.0041999999999999815</v>
      </c>
      <c r="AB78" s="73">
        <f t="shared" si="18"/>
        <v>-0.20999999999999908</v>
      </c>
      <c r="AC78" s="77">
        <f t="shared" si="7"/>
        <v>17.55</v>
      </c>
      <c r="AD78" s="77">
        <v>36</v>
      </c>
      <c r="AE78" s="78">
        <f t="shared" si="19"/>
        <v>0.48750000000000004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-1.1519</v>
      </c>
      <c r="AK78" s="73">
        <f t="shared" si="22"/>
        <v>-57.595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0.6175</v>
      </c>
      <c r="AQ78" s="272">
        <f t="shared" si="1"/>
        <v>1.0002777777777778</v>
      </c>
      <c r="AR78" s="272">
        <f t="shared" si="2"/>
        <v>1.7297222222222222</v>
      </c>
      <c r="AS78" s="273">
        <f t="shared" si="3"/>
        <v>0</v>
      </c>
      <c r="AU78" s="674">
        <f t="shared" si="24"/>
        <v>0.3</v>
      </c>
      <c r="AV78" s="675">
        <f t="shared" si="25"/>
        <v>-0.17000000000000348</v>
      </c>
      <c r="AW78" s="676">
        <f t="shared" si="26"/>
        <v>0.28527777777777774</v>
      </c>
      <c r="AX78" s="672"/>
      <c r="AY78" s="676">
        <f t="shared" si="27"/>
        <v>0.3</v>
      </c>
      <c r="AZ78" s="675">
        <f t="shared" si="28"/>
        <v>-0.275000000000003</v>
      </c>
      <c r="BA78" s="676">
        <f t="shared" si="29"/>
        <v>0.3213888888888889</v>
      </c>
      <c r="BB78" s="672"/>
      <c r="BC78" s="676">
        <f t="shared" si="30"/>
        <v>0.3</v>
      </c>
      <c r="BD78" s="675">
        <f t="shared" si="31"/>
        <v>-0.20999999999999908</v>
      </c>
      <c r="BE78" s="676">
        <f t="shared" si="32"/>
        <v>0.48750000000000004</v>
      </c>
      <c r="BF78" s="672"/>
      <c r="BG78" s="676">
        <f t="shared" si="33"/>
        <v>0.3</v>
      </c>
      <c r="BH78" s="675">
        <f t="shared" si="34"/>
        <v>-57.595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0.087</v>
      </c>
      <c r="G79" s="79">
        <v>1.177</v>
      </c>
      <c r="H79" s="71">
        <f t="shared" si="9"/>
        <v>0.39999999999999997</v>
      </c>
      <c r="I79" s="73">
        <f t="shared" si="4"/>
        <v>-0.0041999999999999815</v>
      </c>
      <c r="J79" s="73">
        <f t="shared" si="10"/>
        <v>-0.20999999999999908</v>
      </c>
      <c r="K79" s="74">
        <f t="shared" si="5"/>
        <v>11.309999999999999</v>
      </c>
      <c r="L79" s="74">
        <v>36</v>
      </c>
      <c r="M79" s="75">
        <f t="shared" si="11"/>
        <v>0.31416666666666665</v>
      </c>
      <c r="N79" s="279">
        <v>0.024</v>
      </c>
      <c r="O79" s="76">
        <v>0.091</v>
      </c>
      <c r="P79" s="79">
        <v>1.0361</v>
      </c>
      <c r="Q79" s="71">
        <f t="shared" si="12"/>
        <v>0.39999999999999997</v>
      </c>
      <c r="R79" s="73">
        <f t="shared" si="13"/>
        <v>-0.010000000000000009</v>
      </c>
      <c r="S79" s="73">
        <f t="shared" si="14"/>
        <v>-0.5000000000000004</v>
      </c>
      <c r="T79" s="77">
        <f t="shared" si="6"/>
        <v>11.83</v>
      </c>
      <c r="U79" s="77">
        <v>36</v>
      </c>
      <c r="V79" s="78">
        <f t="shared" si="15"/>
        <v>0.32861111111111113</v>
      </c>
      <c r="W79" s="279">
        <v>0.024</v>
      </c>
      <c r="X79" s="76">
        <v>0.157</v>
      </c>
      <c r="Y79" s="79">
        <v>1.1465</v>
      </c>
      <c r="Z79" s="71">
        <f t="shared" si="16"/>
        <v>0.39999999999999997</v>
      </c>
      <c r="AA79" s="73">
        <f t="shared" si="17"/>
        <v>-0.005399999999999849</v>
      </c>
      <c r="AB79" s="73">
        <f t="shared" si="18"/>
        <v>-0.26999999999999247</v>
      </c>
      <c r="AC79" s="77">
        <f t="shared" si="7"/>
        <v>20.41</v>
      </c>
      <c r="AD79" s="77">
        <v>36</v>
      </c>
      <c r="AE79" s="78">
        <f t="shared" si="19"/>
        <v>0.5669444444444445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-1.1519</v>
      </c>
      <c r="AK79" s="73">
        <f t="shared" si="22"/>
        <v>-57.595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0.6175</v>
      </c>
      <c r="AQ79" s="272">
        <f t="shared" si="1"/>
        <v>1.0002777777777778</v>
      </c>
      <c r="AR79" s="272">
        <f t="shared" si="2"/>
        <v>1.7297222222222222</v>
      </c>
      <c r="AS79" s="273">
        <f t="shared" si="3"/>
        <v>0</v>
      </c>
      <c r="AU79" s="674">
        <f t="shared" si="24"/>
        <v>0.39999999999999997</v>
      </c>
      <c r="AV79" s="675">
        <f t="shared" si="25"/>
        <v>-0.20999999999999908</v>
      </c>
      <c r="AW79" s="676">
        <f t="shared" si="26"/>
        <v>0.31416666666666665</v>
      </c>
      <c r="AX79" s="672"/>
      <c r="AY79" s="676">
        <f t="shared" si="27"/>
        <v>0.39999999999999997</v>
      </c>
      <c r="AZ79" s="675">
        <f t="shared" si="28"/>
        <v>-0.5000000000000004</v>
      </c>
      <c r="BA79" s="676">
        <f t="shared" si="29"/>
        <v>0.32861111111111113</v>
      </c>
      <c r="BB79" s="672"/>
      <c r="BC79" s="676">
        <f t="shared" si="30"/>
        <v>0.39999999999999997</v>
      </c>
      <c r="BD79" s="675">
        <f t="shared" si="31"/>
        <v>-0.26999999999999247</v>
      </c>
      <c r="BE79" s="676">
        <f t="shared" si="32"/>
        <v>0.5669444444444445</v>
      </c>
      <c r="BF79" s="672"/>
      <c r="BG79" s="676">
        <f t="shared" si="33"/>
        <v>0.39999999999999997</v>
      </c>
      <c r="BH79" s="675">
        <f t="shared" si="34"/>
        <v>-57.595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0.098</v>
      </c>
      <c r="G80" s="79">
        <v>1.1761</v>
      </c>
      <c r="H80" s="71">
        <f t="shared" si="9"/>
        <v>0.5</v>
      </c>
      <c r="I80" s="73">
        <f t="shared" si="4"/>
        <v>-0.0051000000000001044</v>
      </c>
      <c r="J80" s="73">
        <f t="shared" si="10"/>
        <v>-0.2550000000000052</v>
      </c>
      <c r="K80" s="74">
        <f t="shared" si="5"/>
        <v>12.74</v>
      </c>
      <c r="L80" s="74">
        <v>36</v>
      </c>
      <c r="M80" s="75">
        <f t="shared" si="11"/>
        <v>0.3538888888888889</v>
      </c>
      <c r="N80" s="279">
        <v>0.03</v>
      </c>
      <c r="O80" s="80">
        <v>0.111</v>
      </c>
      <c r="P80" s="79">
        <v>1.0325</v>
      </c>
      <c r="Q80" s="71">
        <f t="shared" si="12"/>
        <v>0.5</v>
      </c>
      <c r="R80" s="73">
        <f t="shared" si="13"/>
        <v>-0.013600000000000056</v>
      </c>
      <c r="S80" s="73">
        <f t="shared" si="14"/>
        <v>-0.6800000000000028</v>
      </c>
      <c r="T80" s="77">
        <f t="shared" si="6"/>
        <v>14.43</v>
      </c>
      <c r="U80" s="77">
        <v>36</v>
      </c>
      <c r="V80" s="78">
        <f t="shared" si="15"/>
        <v>0.4008333333333333</v>
      </c>
      <c r="W80" s="279">
        <v>0.03</v>
      </c>
      <c r="X80" s="80">
        <v>0.18</v>
      </c>
      <c r="Y80" s="79">
        <v>1.1462</v>
      </c>
      <c r="Z80" s="71">
        <f t="shared" si="16"/>
        <v>0.5</v>
      </c>
      <c r="AA80" s="73">
        <f t="shared" si="17"/>
        <v>-0.005699999999999816</v>
      </c>
      <c r="AB80" s="73">
        <f t="shared" si="18"/>
        <v>-0.2849999999999908</v>
      </c>
      <c r="AC80" s="77">
        <f t="shared" si="7"/>
        <v>23.4</v>
      </c>
      <c r="AD80" s="77">
        <v>36</v>
      </c>
      <c r="AE80" s="78">
        <f t="shared" si="19"/>
        <v>0.6499999999999999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-1.1519</v>
      </c>
      <c r="AK80" s="73">
        <f t="shared" si="22"/>
        <v>-57.595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0.6175</v>
      </c>
      <c r="AQ80" s="272">
        <f t="shared" si="1"/>
        <v>1.0002777777777778</v>
      </c>
      <c r="AR80" s="272">
        <f t="shared" si="2"/>
        <v>1.7297222222222222</v>
      </c>
      <c r="AS80" s="273">
        <f t="shared" si="3"/>
        <v>0</v>
      </c>
      <c r="AU80" s="674">
        <f t="shared" si="24"/>
        <v>0.5</v>
      </c>
      <c r="AV80" s="675">
        <f t="shared" si="25"/>
        <v>-0.2550000000000052</v>
      </c>
      <c r="AW80" s="676">
        <f t="shared" si="26"/>
        <v>0.3538888888888889</v>
      </c>
      <c r="AX80" s="672"/>
      <c r="AY80" s="676">
        <f t="shared" si="27"/>
        <v>0.5</v>
      </c>
      <c r="AZ80" s="675">
        <f t="shared" si="28"/>
        <v>-0.6800000000000028</v>
      </c>
      <c r="BA80" s="676">
        <f t="shared" si="29"/>
        <v>0.4008333333333333</v>
      </c>
      <c r="BB80" s="672"/>
      <c r="BC80" s="676">
        <f t="shared" si="30"/>
        <v>0.5</v>
      </c>
      <c r="BD80" s="675">
        <f t="shared" si="31"/>
        <v>-0.2849999999999908</v>
      </c>
      <c r="BE80" s="676">
        <f t="shared" si="32"/>
        <v>0.6499999999999999</v>
      </c>
      <c r="BF80" s="672"/>
      <c r="BG80" s="676">
        <f t="shared" si="33"/>
        <v>0.5</v>
      </c>
      <c r="BH80" s="675">
        <f t="shared" si="34"/>
        <v>-57.595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0.104</v>
      </c>
      <c r="G81" s="79">
        <v>1.1749</v>
      </c>
      <c r="H81" s="71">
        <f t="shared" si="9"/>
        <v>0.75</v>
      </c>
      <c r="I81" s="73">
        <f t="shared" si="4"/>
        <v>-0.006299999999999972</v>
      </c>
      <c r="J81" s="73">
        <f t="shared" si="10"/>
        <v>-0.3149999999999986</v>
      </c>
      <c r="K81" s="74">
        <f t="shared" si="5"/>
        <v>13.52</v>
      </c>
      <c r="L81" s="74">
        <v>36</v>
      </c>
      <c r="M81" s="75">
        <f t="shared" si="11"/>
        <v>0.37555555555555553</v>
      </c>
      <c r="N81" s="279">
        <v>0.045</v>
      </c>
      <c r="O81" s="80">
        <v>0.138</v>
      </c>
      <c r="P81" s="79">
        <v>1.0287</v>
      </c>
      <c r="Q81" s="71">
        <f t="shared" si="12"/>
        <v>0.75</v>
      </c>
      <c r="R81" s="73">
        <f t="shared" si="13"/>
        <v>-0.017400000000000082</v>
      </c>
      <c r="S81" s="73">
        <f t="shared" si="14"/>
        <v>-0.8700000000000041</v>
      </c>
      <c r="T81" s="77">
        <f t="shared" si="6"/>
        <v>17.94</v>
      </c>
      <c r="U81" s="77">
        <v>36</v>
      </c>
      <c r="V81" s="78">
        <f t="shared" si="15"/>
        <v>0.49833333333333335</v>
      </c>
      <c r="W81" s="279">
        <v>0.045</v>
      </c>
      <c r="X81" s="80">
        <v>0.215</v>
      </c>
      <c r="Y81" s="79">
        <v>1.1447</v>
      </c>
      <c r="Z81" s="71">
        <f t="shared" si="16"/>
        <v>0.75</v>
      </c>
      <c r="AA81" s="73">
        <f t="shared" si="17"/>
        <v>-0.007199999999999873</v>
      </c>
      <c r="AB81" s="73">
        <f t="shared" si="18"/>
        <v>-0.35999999999999366</v>
      </c>
      <c r="AC81" s="77">
        <f t="shared" si="7"/>
        <v>27.95</v>
      </c>
      <c r="AD81" s="77">
        <v>36</v>
      </c>
      <c r="AE81" s="78">
        <f t="shared" si="19"/>
        <v>0.7763888888888889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-1.1519</v>
      </c>
      <c r="AK81" s="73">
        <f t="shared" si="22"/>
        <v>-57.595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0.6175</v>
      </c>
      <c r="AQ81" s="272">
        <f t="shared" si="1"/>
        <v>1.0002777777777778</v>
      </c>
      <c r="AR81" s="272">
        <f t="shared" si="2"/>
        <v>1.7297222222222222</v>
      </c>
      <c r="AS81" s="273">
        <f t="shared" si="3"/>
        <v>0</v>
      </c>
      <c r="AU81" s="674">
        <f t="shared" si="24"/>
        <v>0.75</v>
      </c>
      <c r="AV81" s="675">
        <f t="shared" si="25"/>
        <v>-0.3149999999999986</v>
      </c>
      <c r="AW81" s="676">
        <f t="shared" si="26"/>
        <v>0.37555555555555553</v>
      </c>
      <c r="AX81" s="672"/>
      <c r="AY81" s="676">
        <f t="shared" si="27"/>
        <v>0.75</v>
      </c>
      <c r="AZ81" s="675">
        <f t="shared" si="28"/>
        <v>-0.8700000000000041</v>
      </c>
      <c r="BA81" s="676">
        <f t="shared" si="29"/>
        <v>0.49833333333333335</v>
      </c>
      <c r="BB81" s="672"/>
      <c r="BC81" s="676">
        <f t="shared" si="30"/>
        <v>0.75</v>
      </c>
      <c r="BD81" s="675">
        <f t="shared" si="31"/>
        <v>-0.35999999999999366</v>
      </c>
      <c r="BE81" s="676">
        <f t="shared" si="32"/>
        <v>0.7763888888888889</v>
      </c>
      <c r="BF81" s="672"/>
      <c r="BG81" s="676">
        <f t="shared" si="33"/>
        <v>0.75</v>
      </c>
      <c r="BH81" s="675">
        <f t="shared" si="34"/>
        <v>-57.595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0.118</v>
      </c>
      <c r="G82" s="79">
        <v>1.1738</v>
      </c>
      <c r="H82" s="71">
        <f t="shared" si="9"/>
        <v>1</v>
      </c>
      <c r="I82" s="73">
        <f t="shared" si="4"/>
        <v>-0.007400000000000073</v>
      </c>
      <c r="J82" s="73">
        <f t="shared" si="10"/>
        <v>-0.37000000000000366</v>
      </c>
      <c r="K82" s="74">
        <f t="shared" si="5"/>
        <v>15.34</v>
      </c>
      <c r="L82" s="74">
        <v>36</v>
      </c>
      <c r="M82" s="75">
        <f t="shared" si="11"/>
        <v>0.4261111111111111</v>
      </c>
      <c r="N82" s="279">
        <v>0.06</v>
      </c>
      <c r="O82" s="80">
        <v>0.1511</v>
      </c>
      <c r="P82" s="79">
        <v>1.0253</v>
      </c>
      <c r="Q82" s="71">
        <f t="shared" si="12"/>
        <v>1</v>
      </c>
      <c r="R82" s="73">
        <f t="shared" si="13"/>
        <v>-0.02079999999999993</v>
      </c>
      <c r="S82" s="73">
        <f t="shared" si="14"/>
        <v>-1.0399999999999965</v>
      </c>
      <c r="T82" s="77">
        <f t="shared" si="6"/>
        <v>19.643</v>
      </c>
      <c r="U82" s="77">
        <v>36</v>
      </c>
      <c r="V82" s="78">
        <f t="shared" si="15"/>
        <v>0.5456388888888889</v>
      </c>
      <c r="W82" s="279">
        <v>0.06</v>
      </c>
      <c r="X82" s="80">
        <v>0.246</v>
      </c>
      <c r="Y82" s="79">
        <v>1.1415</v>
      </c>
      <c r="Z82" s="71">
        <f t="shared" si="16"/>
        <v>1</v>
      </c>
      <c r="AA82" s="73">
        <f t="shared" si="17"/>
        <v>-0.010399999999999965</v>
      </c>
      <c r="AB82" s="73">
        <f t="shared" si="18"/>
        <v>-0.5199999999999982</v>
      </c>
      <c r="AC82" s="77">
        <f t="shared" si="7"/>
        <v>31.98</v>
      </c>
      <c r="AD82" s="77">
        <v>36</v>
      </c>
      <c r="AE82" s="78">
        <f t="shared" si="19"/>
        <v>0.8883333333333333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-1.1519</v>
      </c>
      <c r="AK82" s="73">
        <f t="shared" si="22"/>
        <v>-57.595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0.6175</v>
      </c>
      <c r="AQ82" s="272">
        <f t="shared" si="1"/>
        <v>1.0002777777777778</v>
      </c>
      <c r="AR82" s="272">
        <f t="shared" si="2"/>
        <v>1.7297222222222222</v>
      </c>
      <c r="AS82" s="273">
        <f t="shared" si="3"/>
        <v>0</v>
      </c>
      <c r="AU82" s="674">
        <f t="shared" si="24"/>
        <v>1</v>
      </c>
      <c r="AV82" s="675">
        <f t="shared" si="25"/>
        <v>-0.37000000000000366</v>
      </c>
      <c r="AW82" s="676">
        <f t="shared" si="26"/>
        <v>0.4261111111111111</v>
      </c>
      <c r="AX82" s="672"/>
      <c r="AY82" s="676">
        <f t="shared" si="27"/>
        <v>1</v>
      </c>
      <c r="AZ82" s="675">
        <f t="shared" si="28"/>
        <v>-1.0399999999999965</v>
      </c>
      <c r="BA82" s="676">
        <f t="shared" si="29"/>
        <v>0.5456388888888889</v>
      </c>
      <c r="BB82" s="672"/>
      <c r="BC82" s="676">
        <f t="shared" si="30"/>
        <v>1</v>
      </c>
      <c r="BD82" s="675">
        <f t="shared" si="31"/>
        <v>-0.5199999999999982</v>
      </c>
      <c r="BE82" s="676">
        <f t="shared" si="32"/>
        <v>0.8883333333333333</v>
      </c>
      <c r="BF82" s="672"/>
      <c r="BG82" s="676">
        <f t="shared" si="33"/>
        <v>1</v>
      </c>
      <c r="BH82" s="675">
        <f t="shared" si="34"/>
        <v>-57.595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0.121</v>
      </c>
      <c r="G83" s="79">
        <v>1.172</v>
      </c>
      <c r="H83" s="71">
        <f t="shared" si="9"/>
        <v>1.25</v>
      </c>
      <c r="I83" s="73">
        <f t="shared" si="4"/>
        <v>-0.009200000000000097</v>
      </c>
      <c r="J83" s="73">
        <f t="shared" si="10"/>
        <v>-0.46000000000000485</v>
      </c>
      <c r="K83" s="74">
        <f t="shared" si="5"/>
        <v>15.73</v>
      </c>
      <c r="L83" s="74">
        <v>36</v>
      </c>
      <c r="M83" s="75">
        <f t="shared" si="11"/>
        <v>0.43694444444444447</v>
      </c>
      <c r="N83" s="279">
        <v>0.075</v>
      </c>
      <c r="O83" s="80">
        <v>0.166</v>
      </c>
      <c r="P83" s="79">
        <v>1.0225</v>
      </c>
      <c r="Q83" s="71">
        <f t="shared" si="12"/>
        <v>1.25</v>
      </c>
      <c r="R83" s="73">
        <f t="shared" si="13"/>
        <v>-0.023600000000000065</v>
      </c>
      <c r="S83" s="73">
        <f t="shared" si="14"/>
        <v>-1.1800000000000033</v>
      </c>
      <c r="T83" s="77">
        <f t="shared" si="6"/>
        <v>21.580000000000002</v>
      </c>
      <c r="U83" s="77">
        <v>36</v>
      </c>
      <c r="V83" s="78">
        <f t="shared" si="15"/>
        <v>0.5994444444444444</v>
      </c>
      <c r="W83" s="279">
        <v>0.075</v>
      </c>
      <c r="X83" s="80">
        <v>0.27</v>
      </c>
      <c r="Y83" s="79">
        <v>1.1403</v>
      </c>
      <c r="Z83" s="71">
        <f t="shared" si="16"/>
        <v>1.25</v>
      </c>
      <c r="AA83" s="73">
        <f t="shared" si="17"/>
        <v>-0.011599999999999833</v>
      </c>
      <c r="AB83" s="73">
        <f t="shared" si="18"/>
        <v>-0.5799999999999916</v>
      </c>
      <c r="AC83" s="77">
        <f t="shared" si="7"/>
        <v>35.1</v>
      </c>
      <c r="AD83" s="77">
        <v>36</v>
      </c>
      <c r="AE83" s="78">
        <f t="shared" si="19"/>
        <v>0.9750000000000001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-1.1519</v>
      </c>
      <c r="AK83" s="73">
        <f t="shared" si="22"/>
        <v>-57.595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0.6175</v>
      </c>
      <c r="AQ83" s="272">
        <f t="shared" si="1"/>
        <v>1.0002777777777778</v>
      </c>
      <c r="AR83" s="272">
        <f t="shared" si="2"/>
        <v>1.7297222222222222</v>
      </c>
      <c r="AS83" s="273">
        <f t="shared" si="3"/>
        <v>0</v>
      </c>
      <c r="AU83" s="674">
        <f t="shared" si="24"/>
        <v>1.25</v>
      </c>
      <c r="AV83" s="675">
        <f t="shared" si="25"/>
        <v>-0.46000000000000485</v>
      </c>
      <c r="AW83" s="676">
        <f t="shared" si="26"/>
        <v>0.43694444444444447</v>
      </c>
      <c r="AX83" s="672"/>
      <c r="AY83" s="676">
        <f t="shared" si="27"/>
        <v>1.25</v>
      </c>
      <c r="AZ83" s="675">
        <f t="shared" si="28"/>
        <v>-1.1800000000000033</v>
      </c>
      <c r="BA83" s="676">
        <f t="shared" si="29"/>
        <v>0.5994444444444444</v>
      </c>
      <c r="BB83" s="672"/>
      <c r="BC83" s="676">
        <f t="shared" si="30"/>
        <v>1.25</v>
      </c>
      <c r="BD83" s="675">
        <f t="shared" si="31"/>
        <v>-0.5799999999999916</v>
      </c>
      <c r="BE83" s="676">
        <f t="shared" si="32"/>
        <v>0.9750000000000001</v>
      </c>
      <c r="BF83" s="672"/>
      <c r="BG83" s="676">
        <f t="shared" si="33"/>
        <v>1.25</v>
      </c>
      <c r="BH83" s="675">
        <f t="shared" si="34"/>
        <v>-57.595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0.123</v>
      </c>
      <c r="G84" s="79">
        <v>1.1715</v>
      </c>
      <c r="H84" s="71">
        <f t="shared" si="9"/>
        <v>1.5</v>
      </c>
      <c r="I84" s="73">
        <f t="shared" si="4"/>
        <v>-0.009700000000000042</v>
      </c>
      <c r="J84" s="73">
        <f t="shared" si="10"/>
        <v>-0.4850000000000021</v>
      </c>
      <c r="K84" s="74">
        <f t="shared" si="5"/>
        <v>15.99</v>
      </c>
      <c r="L84" s="74">
        <v>36</v>
      </c>
      <c r="M84" s="75">
        <f t="shared" si="11"/>
        <v>0.44416666666666665</v>
      </c>
      <c r="N84" s="279">
        <v>0.09</v>
      </c>
      <c r="O84" s="80">
        <v>0.174</v>
      </c>
      <c r="P84" s="79">
        <v>1.0196</v>
      </c>
      <c r="Q84" s="71">
        <f t="shared" si="12"/>
        <v>1.5</v>
      </c>
      <c r="R84" s="73">
        <f t="shared" si="13"/>
        <v>-0.026499999999999968</v>
      </c>
      <c r="S84" s="73">
        <f t="shared" si="14"/>
        <v>-1.3249999999999984</v>
      </c>
      <c r="T84" s="77">
        <f t="shared" si="6"/>
        <v>22.619999999999997</v>
      </c>
      <c r="U84" s="77">
        <v>36</v>
      </c>
      <c r="V84" s="78">
        <f t="shared" si="15"/>
        <v>0.6283333333333333</v>
      </c>
      <c r="W84" s="279">
        <v>0.09</v>
      </c>
      <c r="X84" s="80">
        <v>0.29</v>
      </c>
      <c r="Y84" s="79">
        <v>1.1399</v>
      </c>
      <c r="Z84" s="71">
        <f t="shared" si="16"/>
        <v>1.5</v>
      </c>
      <c r="AA84" s="73">
        <f t="shared" si="17"/>
        <v>-0.01200000000000001</v>
      </c>
      <c r="AB84" s="73">
        <f t="shared" si="18"/>
        <v>-0.6000000000000005</v>
      </c>
      <c r="AC84" s="77">
        <f t="shared" si="7"/>
        <v>37.699999999999996</v>
      </c>
      <c r="AD84" s="77">
        <v>36</v>
      </c>
      <c r="AE84" s="78">
        <f t="shared" si="19"/>
        <v>1.047222222222222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-1.1519</v>
      </c>
      <c r="AK84" s="73">
        <f t="shared" si="22"/>
        <v>-57.595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0.6175</v>
      </c>
      <c r="AQ84" s="272">
        <f t="shared" si="1"/>
        <v>1.0002777777777778</v>
      </c>
      <c r="AR84" s="272">
        <f t="shared" si="2"/>
        <v>1.7297222222222222</v>
      </c>
      <c r="AS84" s="273">
        <f t="shared" si="3"/>
        <v>0</v>
      </c>
      <c r="AU84" s="674">
        <f t="shared" si="24"/>
        <v>1.5</v>
      </c>
      <c r="AV84" s="675">
        <f t="shared" si="25"/>
        <v>-0.4850000000000021</v>
      </c>
      <c r="AW84" s="676">
        <f t="shared" si="26"/>
        <v>0.44416666666666665</v>
      </c>
      <c r="AX84" s="672"/>
      <c r="AY84" s="676">
        <f t="shared" si="27"/>
        <v>1.5</v>
      </c>
      <c r="AZ84" s="675">
        <f t="shared" si="28"/>
        <v>-1.3249999999999984</v>
      </c>
      <c r="BA84" s="676">
        <f t="shared" si="29"/>
        <v>0.6283333333333333</v>
      </c>
      <c r="BB84" s="672"/>
      <c r="BC84" s="676">
        <f t="shared" si="30"/>
        <v>1.5</v>
      </c>
      <c r="BD84" s="675">
        <f t="shared" si="31"/>
        <v>-0.6000000000000005</v>
      </c>
      <c r="BE84" s="676">
        <f t="shared" si="32"/>
        <v>1.047222222222222</v>
      </c>
      <c r="BF84" s="672"/>
      <c r="BG84" s="676">
        <f t="shared" si="33"/>
        <v>1.5</v>
      </c>
      <c r="BH84" s="675">
        <f t="shared" si="34"/>
        <v>-57.595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0.125</v>
      </c>
      <c r="G85" s="79">
        <v>1.1708</v>
      </c>
      <c r="H85" s="71">
        <f t="shared" si="9"/>
        <v>1.75</v>
      </c>
      <c r="I85" s="73">
        <f t="shared" si="4"/>
        <v>-0.010399999999999965</v>
      </c>
      <c r="J85" s="73">
        <f t="shared" si="10"/>
        <v>-0.5199999999999982</v>
      </c>
      <c r="K85" s="74">
        <f t="shared" si="5"/>
        <v>16.25</v>
      </c>
      <c r="L85" s="74">
        <v>36</v>
      </c>
      <c r="M85" s="75">
        <f t="shared" si="11"/>
        <v>0.4513888888888889</v>
      </c>
      <c r="N85" s="279">
        <v>0.105</v>
      </c>
      <c r="O85" s="80">
        <v>0.186</v>
      </c>
      <c r="P85" s="79">
        <v>1.017</v>
      </c>
      <c r="Q85" s="71">
        <f t="shared" si="12"/>
        <v>1.75</v>
      </c>
      <c r="R85" s="73">
        <f t="shared" si="13"/>
        <v>-0.029100000000000126</v>
      </c>
      <c r="S85" s="73">
        <f t="shared" si="14"/>
        <v>-1.4550000000000063</v>
      </c>
      <c r="T85" s="77">
        <f t="shared" si="6"/>
        <v>24.18</v>
      </c>
      <c r="U85" s="77">
        <v>36</v>
      </c>
      <c r="V85" s="78">
        <f t="shared" si="15"/>
        <v>0.6716666666666666</v>
      </c>
      <c r="W85" s="279">
        <v>0.105</v>
      </c>
      <c r="X85" s="80">
        <v>0.308</v>
      </c>
      <c r="Y85" s="79">
        <v>1.1391</v>
      </c>
      <c r="Z85" s="71">
        <f t="shared" si="16"/>
        <v>1.75</v>
      </c>
      <c r="AA85" s="73">
        <f t="shared" si="17"/>
        <v>-0.012799999999999923</v>
      </c>
      <c r="AB85" s="73">
        <f t="shared" si="18"/>
        <v>-0.6399999999999961</v>
      </c>
      <c r="AC85" s="77">
        <f t="shared" si="7"/>
        <v>40.04</v>
      </c>
      <c r="AD85" s="77">
        <v>36</v>
      </c>
      <c r="AE85" s="78">
        <f t="shared" si="19"/>
        <v>1.1122222222222222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-1.1519</v>
      </c>
      <c r="AK85" s="73">
        <f t="shared" si="22"/>
        <v>-57.595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0.6175</v>
      </c>
      <c r="AQ85" s="272">
        <f t="shared" si="1"/>
        <v>1.0002777777777778</v>
      </c>
      <c r="AR85" s="272">
        <f t="shared" si="2"/>
        <v>1.7297222222222222</v>
      </c>
      <c r="AS85" s="273">
        <f t="shared" si="3"/>
        <v>0</v>
      </c>
      <c r="AU85" s="674">
        <f t="shared" si="24"/>
        <v>1.75</v>
      </c>
      <c r="AV85" s="675">
        <f t="shared" si="25"/>
        <v>-0.5199999999999982</v>
      </c>
      <c r="AW85" s="676">
        <f t="shared" si="26"/>
        <v>0.4513888888888889</v>
      </c>
      <c r="AX85" s="672"/>
      <c r="AY85" s="676">
        <f t="shared" si="27"/>
        <v>1.75</v>
      </c>
      <c r="AZ85" s="675">
        <f t="shared" si="28"/>
        <v>-1.4550000000000063</v>
      </c>
      <c r="BA85" s="676">
        <f t="shared" si="29"/>
        <v>0.6716666666666666</v>
      </c>
      <c r="BB85" s="672"/>
      <c r="BC85" s="676">
        <f t="shared" si="30"/>
        <v>1.75</v>
      </c>
      <c r="BD85" s="675">
        <f t="shared" si="31"/>
        <v>-0.6399999999999961</v>
      </c>
      <c r="BE85" s="676">
        <f t="shared" si="32"/>
        <v>1.1122222222222222</v>
      </c>
      <c r="BF85" s="672"/>
      <c r="BG85" s="676">
        <f t="shared" si="33"/>
        <v>1.75</v>
      </c>
      <c r="BH85" s="675">
        <f t="shared" si="34"/>
        <v>-57.595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0.128</v>
      </c>
      <c r="G86" s="79">
        <v>1.1698</v>
      </c>
      <c r="H86" s="71">
        <f t="shared" si="9"/>
        <v>2</v>
      </c>
      <c r="I86" s="73">
        <f t="shared" si="4"/>
        <v>-0.011400000000000077</v>
      </c>
      <c r="J86" s="73">
        <f t="shared" si="10"/>
        <v>-0.5700000000000038</v>
      </c>
      <c r="K86" s="74">
        <f t="shared" si="5"/>
        <v>16.64</v>
      </c>
      <c r="L86" s="74">
        <v>36</v>
      </c>
      <c r="M86" s="75">
        <f t="shared" si="11"/>
        <v>0.46222222222222226</v>
      </c>
      <c r="N86" s="279">
        <v>0.12</v>
      </c>
      <c r="O86" s="80">
        <v>0.194</v>
      </c>
      <c r="P86" s="79">
        <v>1.0146</v>
      </c>
      <c r="Q86" s="71">
        <f t="shared" si="12"/>
        <v>2</v>
      </c>
      <c r="R86" s="73">
        <f t="shared" si="13"/>
        <v>-0.031500000000000083</v>
      </c>
      <c r="S86" s="73">
        <f t="shared" si="14"/>
        <v>-1.5750000000000042</v>
      </c>
      <c r="T86" s="77">
        <f t="shared" si="6"/>
        <v>25.220000000000002</v>
      </c>
      <c r="U86" s="77">
        <v>36</v>
      </c>
      <c r="V86" s="78">
        <f t="shared" si="15"/>
        <v>0.7005555555555556</v>
      </c>
      <c r="W86" s="279">
        <v>0.12</v>
      </c>
      <c r="X86" s="80">
        <v>0.322</v>
      </c>
      <c r="Y86" s="79">
        <v>1.1387</v>
      </c>
      <c r="Z86" s="71">
        <f t="shared" si="16"/>
        <v>2</v>
      </c>
      <c r="AA86" s="73">
        <f t="shared" si="17"/>
        <v>-0.013199999999999878</v>
      </c>
      <c r="AB86" s="73">
        <f t="shared" si="18"/>
        <v>-0.6599999999999939</v>
      </c>
      <c r="AC86" s="77">
        <f t="shared" si="7"/>
        <v>41.86</v>
      </c>
      <c r="AD86" s="77">
        <v>36</v>
      </c>
      <c r="AE86" s="78">
        <f t="shared" si="19"/>
        <v>1.1627777777777777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-1.1519</v>
      </c>
      <c r="AK86" s="73">
        <f t="shared" si="22"/>
        <v>-57.595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0.6175</v>
      </c>
      <c r="AQ86" s="272">
        <f t="shared" si="1"/>
        <v>1.0002777777777778</v>
      </c>
      <c r="AR86" s="272">
        <f t="shared" si="2"/>
        <v>1.7297222222222222</v>
      </c>
      <c r="AS86" s="273">
        <f t="shared" si="3"/>
        <v>0</v>
      </c>
      <c r="AU86" s="674">
        <f t="shared" si="24"/>
        <v>2</v>
      </c>
      <c r="AV86" s="675">
        <f t="shared" si="25"/>
        <v>-0.5700000000000038</v>
      </c>
      <c r="AW86" s="676">
        <f t="shared" si="26"/>
        <v>0.46222222222222226</v>
      </c>
      <c r="AX86" s="672"/>
      <c r="AY86" s="676">
        <f t="shared" si="27"/>
        <v>2</v>
      </c>
      <c r="AZ86" s="675">
        <f t="shared" si="28"/>
        <v>-1.5750000000000042</v>
      </c>
      <c r="BA86" s="676">
        <f t="shared" si="29"/>
        <v>0.7005555555555556</v>
      </c>
      <c r="BB86" s="672"/>
      <c r="BC86" s="676">
        <f t="shared" si="30"/>
        <v>2</v>
      </c>
      <c r="BD86" s="675">
        <f t="shared" si="31"/>
        <v>-0.6599999999999939</v>
      </c>
      <c r="BE86" s="676">
        <f t="shared" si="32"/>
        <v>1.1627777777777777</v>
      </c>
      <c r="BF86" s="672"/>
      <c r="BG86" s="676">
        <f t="shared" si="33"/>
        <v>2</v>
      </c>
      <c r="BH86" s="675">
        <f t="shared" si="34"/>
        <v>-57.595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80">
        <v>0.131</v>
      </c>
      <c r="G87" s="79">
        <v>1.1681</v>
      </c>
      <c r="H87" s="71">
        <f t="shared" si="9"/>
        <v>2.5</v>
      </c>
      <c r="I87" s="73">
        <f t="shared" si="4"/>
        <v>-0.013100000000000112</v>
      </c>
      <c r="J87" s="73">
        <f t="shared" si="10"/>
        <v>-0.6550000000000056</v>
      </c>
      <c r="K87" s="74">
        <f t="shared" si="5"/>
        <v>17.03</v>
      </c>
      <c r="L87" s="74">
        <v>36</v>
      </c>
      <c r="M87" s="75">
        <f t="shared" si="11"/>
        <v>0.47305555555555556</v>
      </c>
      <c r="N87" s="279">
        <v>0.15</v>
      </c>
      <c r="O87" s="80">
        <v>0.205</v>
      </c>
      <c r="P87" s="79">
        <v>1.0121</v>
      </c>
      <c r="Q87" s="71">
        <f t="shared" si="12"/>
        <v>2.5</v>
      </c>
      <c r="R87" s="73">
        <f t="shared" si="13"/>
        <v>-0.03400000000000003</v>
      </c>
      <c r="S87" s="73">
        <f t="shared" si="14"/>
        <v>-1.7000000000000015</v>
      </c>
      <c r="T87" s="77">
        <f t="shared" si="6"/>
        <v>26.65</v>
      </c>
      <c r="U87" s="77">
        <v>36</v>
      </c>
      <c r="V87" s="78">
        <f t="shared" si="15"/>
        <v>0.7402777777777777</v>
      </c>
      <c r="W87" s="279">
        <v>0.15</v>
      </c>
      <c r="X87" s="80">
        <v>0.35</v>
      </c>
      <c r="Y87" s="79">
        <v>1.1388</v>
      </c>
      <c r="Z87" s="71">
        <f t="shared" si="16"/>
        <v>2.5</v>
      </c>
      <c r="AA87" s="73">
        <f t="shared" si="17"/>
        <v>-0.01309999999999989</v>
      </c>
      <c r="AB87" s="73">
        <f t="shared" si="18"/>
        <v>-0.6549999999999945</v>
      </c>
      <c r="AC87" s="77">
        <f t="shared" si="7"/>
        <v>45.5</v>
      </c>
      <c r="AD87" s="77">
        <v>36</v>
      </c>
      <c r="AE87" s="78">
        <f t="shared" si="19"/>
        <v>1.2638888888888888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-1.1519</v>
      </c>
      <c r="AK87" s="73">
        <f t="shared" si="22"/>
        <v>-57.595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0.6175</v>
      </c>
      <c r="AQ87" s="272">
        <f t="shared" si="1"/>
        <v>1.0002777777777778</v>
      </c>
      <c r="AR87" s="272">
        <f t="shared" si="2"/>
        <v>1.7297222222222222</v>
      </c>
      <c r="AS87" s="273">
        <f t="shared" si="3"/>
        <v>0</v>
      </c>
      <c r="AU87" s="674">
        <f t="shared" si="24"/>
        <v>2.5</v>
      </c>
      <c r="AV87" s="675">
        <f t="shared" si="25"/>
        <v>-0.6550000000000056</v>
      </c>
      <c r="AW87" s="676">
        <f t="shared" si="26"/>
        <v>0.47305555555555556</v>
      </c>
      <c r="AX87" s="672"/>
      <c r="AY87" s="676">
        <f t="shared" si="27"/>
        <v>2.5</v>
      </c>
      <c r="AZ87" s="675">
        <f t="shared" si="28"/>
        <v>-1.7000000000000015</v>
      </c>
      <c r="BA87" s="676">
        <f t="shared" si="29"/>
        <v>0.7402777777777777</v>
      </c>
      <c r="BB87" s="672"/>
      <c r="BC87" s="676">
        <f t="shared" si="30"/>
        <v>2.5</v>
      </c>
      <c r="BD87" s="675">
        <f t="shared" si="31"/>
        <v>-0.6549999999999945</v>
      </c>
      <c r="BE87" s="676">
        <f t="shared" si="32"/>
        <v>1.2638888888888888</v>
      </c>
      <c r="BF87" s="672"/>
      <c r="BG87" s="676">
        <f t="shared" si="33"/>
        <v>2.5</v>
      </c>
      <c r="BH87" s="675">
        <f t="shared" si="34"/>
        <v>-57.595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0.134</v>
      </c>
      <c r="G88" s="79">
        <v>1.1661</v>
      </c>
      <c r="H88" s="71">
        <f t="shared" si="9"/>
        <v>3</v>
      </c>
      <c r="I88" s="73">
        <f t="shared" si="4"/>
        <v>-0.015100000000000113</v>
      </c>
      <c r="J88" s="73">
        <f t="shared" si="10"/>
        <v>-0.7550000000000057</v>
      </c>
      <c r="K88" s="74">
        <f t="shared" si="5"/>
        <v>17.42</v>
      </c>
      <c r="L88" s="74">
        <v>36</v>
      </c>
      <c r="M88" s="75">
        <f t="shared" si="11"/>
        <v>0.4838888888888889</v>
      </c>
      <c r="N88" s="279">
        <v>0.18</v>
      </c>
      <c r="O88" s="80">
        <v>0.212</v>
      </c>
      <c r="P88" s="79">
        <v>1.0092</v>
      </c>
      <c r="Q88" s="71">
        <f t="shared" si="12"/>
        <v>3</v>
      </c>
      <c r="R88" s="73">
        <f t="shared" si="13"/>
        <v>-0.03689999999999993</v>
      </c>
      <c r="S88" s="73">
        <f t="shared" si="14"/>
        <v>-1.8449999999999966</v>
      </c>
      <c r="T88" s="77">
        <f t="shared" si="6"/>
        <v>27.56</v>
      </c>
      <c r="U88" s="77">
        <v>36</v>
      </c>
      <c r="V88" s="78">
        <f t="shared" si="15"/>
        <v>0.7655555555555555</v>
      </c>
      <c r="W88" s="279">
        <v>0.18</v>
      </c>
      <c r="X88" s="80">
        <v>0.373</v>
      </c>
      <c r="Y88" s="79">
        <v>1.1395</v>
      </c>
      <c r="Z88" s="71">
        <f t="shared" si="16"/>
        <v>3</v>
      </c>
      <c r="AA88" s="73">
        <f t="shared" si="17"/>
        <v>-0.012399999999999967</v>
      </c>
      <c r="AB88" s="73">
        <f t="shared" si="18"/>
        <v>-0.6199999999999983</v>
      </c>
      <c r="AC88" s="77">
        <f t="shared" si="7"/>
        <v>48.49</v>
      </c>
      <c r="AD88" s="77">
        <v>36</v>
      </c>
      <c r="AE88" s="78">
        <f t="shared" si="19"/>
        <v>1.3469444444444445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-1.1519</v>
      </c>
      <c r="AK88" s="73">
        <f t="shared" si="22"/>
        <v>-57.595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0.6175</v>
      </c>
      <c r="AQ88" s="272">
        <f t="shared" si="1"/>
        <v>1.0002777777777778</v>
      </c>
      <c r="AR88" s="272">
        <f t="shared" si="2"/>
        <v>1.7297222222222222</v>
      </c>
      <c r="AS88" s="273">
        <f t="shared" si="3"/>
        <v>0</v>
      </c>
      <c r="AU88" s="674">
        <f t="shared" si="24"/>
        <v>3</v>
      </c>
      <c r="AV88" s="675">
        <f t="shared" si="25"/>
        <v>-0.7550000000000057</v>
      </c>
      <c r="AW88" s="676">
        <f t="shared" si="26"/>
        <v>0.4838888888888889</v>
      </c>
      <c r="AX88" s="672"/>
      <c r="AY88" s="676">
        <f t="shared" si="27"/>
        <v>3</v>
      </c>
      <c r="AZ88" s="675">
        <f t="shared" si="28"/>
        <v>-1.8449999999999966</v>
      </c>
      <c r="BA88" s="676">
        <f t="shared" si="29"/>
        <v>0.7655555555555555</v>
      </c>
      <c r="BB88" s="672"/>
      <c r="BC88" s="676">
        <f t="shared" si="30"/>
        <v>3</v>
      </c>
      <c r="BD88" s="675">
        <f t="shared" si="31"/>
        <v>-0.6199999999999983</v>
      </c>
      <c r="BE88" s="676">
        <f t="shared" si="32"/>
        <v>1.3469444444444445</v>
      </c>
      <c r="BF88" s="672"/>
      <c r="BG88" s="676">
        <f t="shared" si="33"/>
        <v>3</v>
      </c>
      <c r="BH88" s="675">
        <f t="shared" si="34"/>
        <v>-57.595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0.136</v>
      </c>
      <c r="G89" s="79">
        <v>1.164</v>
      </c>
      <c r="H89" s="71">
        <f t="shared" si="9"/>
        <v>3.5</v>
      </c>
      <c r="I89" s="73">
        <f t="shared" si="4"/>
        <v>-0.017200000000000104</v>
      </c>
      <c r="J89" s="73">
        <f t="shared" si="10"/>
        <v>-0.8600000000000052</v>
      </c>
      <c r="K89" s="74">
        <f t="shared" si="5"/>
        <v>17.68</v>
      </c>
      <c r="L89" s="74">
        <v>36</v>
      </c>
      <c r="M89" s="75">
        <f t="shared" si="11"/>
        <v>0.4911111111111111</v>
      </c>
      <c r="N89" s="279">
        <v>0.21</v>
      </c>
      <c r="O89" s="80">
        <v>0.224</v>
      </c>
      <c r="P89" s="79">
        <v>1.0074</v>
      </c>
      <c r="Q89" s="71">
        <f t="shared" si="12"/>
        <v>3.5</v>
      </c>
      <c r="R89" s="73">
        <f t="shared" si="13"/>
        <v>-0.03869999999999996</v>
      </c>
      <c r="S89" s="73">
        <f t="shared" si="14"/>
        <v>-1.9349999999999978</v>
      </c>
      <c r="T89" s="77">
        <f t="shared" si="6"/>
        <v>29.12</v>
      </c>
      <c r="U89" s="77">
        <v>36</v>
      </c>
      <c r="V89" s="78">
        <f t="shared" si="15"/>
        <v>0.8088888888888889</v>
      </c>
      <c r="W89" s="279">
        <v>0.21</v>
      </c>
      <c r="X89" s="80">
        <v>0.392</v>
      </c>
      <c r="Y89" s="79">
        <v>1.1405</v>
      </c>
      <c r="Z89" s="71">
        <f t="shared" si="16"/>
        <v>3.5</v>
      </c>
      <c r="AA89" s="73">
        <f t="shared" si="17"/>
        <v>-0.011399999999999855</v>
      </c>
      <c r="AB89" s="73">
        <f t="shared" si="18"/>
        <v>-0.5699999999999927</v>
      </c>
      <c r="AC89" s="77">
        <f t="shared" si="7"/>
        <v>50.96</v>
      </c>
      <c r="AD89" s="77">
        <v>36</v>
      </c>
      <c r="AE89" s="78">
        <f t="shared" si="19"/>
        <v>1.4155555555555557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-1.1519</v>
      </c>
      <c r="AK89" s="73">
        <f t="shared" si="22"/>
        <v>-57.595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0.6175</v>
      </c>
      <c r="AQ89" s="272">
        <f t="shared" si="1"/>
        <v>1.0002777777777778</v>
      </c>
      <c r="AR89" s="272">
        <f t="shared" si="2"/>
        <v>1.7297222222222222</v>
      </c>
      <c r="AS89" s="273">
        <f t="shared" si="3"/>
        <v>0</v>
      </c>
      <c r="AU89" s="674">
        <f t="shared" si="24"/>
        <v>3.5</v>
      </c>
      <c r="AV89" s="675">
        <f t="shared" si="25"/>
        <v>-0.8600000000000052</v>
      </c>
      <c r="AW89" s="676">
        <f t="shared" si="26"/>
        <v>0.4911111111111111</v>
      </c>
      <c r="AX89" s="672"/>
      <c r="AY89" s="676">
        <f t="shared" si="27"/>
        <v>3.5</v>
      </c>
      <c r="AZ89" s="675">
        <f t="shared" si="28"/>
        <v>-1.9349999999999978</v>
      </c>
      <c r="BA89" s="676">
        <f t="shared" si="29"/>
        <v>0.8088888888888889</v>
      </c>
      <c r="BB89" s="672"/>
      <c r="BC89" s="676">
        <f t="shared" si="30"/>
        <v>3.5</v>
      </c>
      <c r="BD89" s="675">
        <f t="shared" si="31"/>
        <v>-0.5699999999999927</v>
      </c>
      <c r="BE89" s="676">
        <f t="shared" si="32"/>
        <v>1.4155555555555557</v>
      </c>
      <c r="BF89" s="672"/>
      <c r="BG89" s="676">
        <f t="shared" si="33"/>
        <v>3.5</v>
      </c>
      <c r="BH89" s="675">
        <f t="shared" si="34"/>
        <v>-57.595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0.138</v>
      </c>
      <c r="G90" s="79">
        <v>1.1611</v>
      </c>
      <c r="H90" s="71">
        <f t="shared" si="9"/>
        <v>4</v>
      </c>
      <c r="I90" s="73">
        <f t="shared" si="4"/>
        <v>-0.020100000000000007</v>
      </c>
      <c r="J90" s="73">
        <f t="shared" si="10"/>
        <v>-1.0050000000000003</v>
      </c>
      <c r="K90" s="74">
        <f t="shared" si="5"/>
        <v>17.94</v>
      </c>
      <c r="L90" s="74">
        <v>36</v>
      </c>
      <c r="M90" s="75">
        <f t="shared" si="11"/>
        <v>0.49833333333333335</v>
      </c>
      <c r="N90" s="279">
        <v>0.24</v>
      </c>
      <c r="O90" s="80">
        <v>0.237</v>
      </c>
      <c r="P90" s="79">
        <v>1.0069</v>
      </c>
      <c r="Q90" s="71">
        <f t="shared" si="12"/>
        <v>4</v>
      </c>
      <c r="R90" s="73">
        <f t="shared" si="13"/>
        <v>-0.039200000000000124</v>
      </c>
      <c r="S90" s="73">
        <f t="shared" si="14"/>
        <v>-1.9600000000000062</v>
      </c>
      <c r="T90" s="77">
        <f t="shared" si="6"/>
        <v>30.81</v>
      </c>
      <c r="U90" s="77">
        <v>36</v>
      </c>
      <c r="V90" s="78">
        <f t="shared" si="15"/>
        <v>0.8558333333333333</v>
      </c>
      <c r="W90" s="279">
        <v>0.24</v>
      </c>
      <c r="X90" s="80">
        <v>0.407</v>
      </c>
      <c r="Y90" s="79">
        <v>1.1418</v>
      </c>
      <c r="Z90" s="71">
        <f t="shared" si="16"/>
        <v>4</v>
      </c>
      <c r="AA90" s="73">
        <f t="shared" si="17"/>
        <v>-0.010099999999999998</v>
      </c>
      <c r="AB90" s="73">
        <f t="shared" si="18"/>
        <v>-0.5049999999999999</v>
      </c>
      <c r="AC90" s="77">
        <f t="shared" si="7"/>
        <v>52.91</v>
      </c>
      <c r="AD90" s="77">
        <v>36</v>
      </c>
      <c r="AE90" s="78">
        <f t="shared" si="19"/>
        <v>1.4697222222222222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-1.1519</v>
      </c>
      <c r="AK90" s="73">
        <f t="shared" si="22"/>
        <v>-57.595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0.6175</v>
      </c>
      <c r="AQ90" s="272">
        <f t="shared" si="1"/>
        <v>1.0002777777777778</v>
      </c>
      <c r="AR90" s="272">
        <f t="shared" si="2"/>
        <v>1.7297222222222222</v>
      </c>
      <c r="AS90" s="273">
        <f t="shared" si="3"/>
        <v>0</v>
      </c>
      <c r="AU90" s="674">
        <f t="shared" si="24"/>
        <v>4</v>
      </c>
      <c r="AV90" s="675">
        <f t="shared" si="25"/>
        <v>-1.0050000000000003</v>
      </c>
      <c r="AW90" s="676">
        <f t="shared" si="26"/>
        <v>0.49833333333333335</v>
      </c>
      <c r="AX90" s="672"/>
      <c r="AY90" s="676">
        <f t="shared" si="27"/>
        <v>4</v>
      </c>
      <c r="AZ90" s="675">
        <f t="shared" si="28"/>
        <v>-1.9600000000000062</v>
      </c>
      <c r="BA90" s="676">
        <f t="shared" si="29"/>
        <v>0.8558333333333333</v>
      </c>
      <c r="BB90" s="672"/>
      <c r="BC90" s="676">
        <f t="shared" si="30"/>
        <v>4</v>
      </c>
      <c r="BD90" s="675">
        <f t="shared" si="31"/>
        <v>-0.5049999999999999</v>
      </c>
      <c r="BE90" s="676">
        <f t="shared" si="32"/>
        <v>1.4697222222222222</v>
      </c>
      <c r="BF90" s="672"/>
      <c r="BG90" s="676">
        <f t="shared" si="33"/>
        <v>4</v>
      </c>
      <c r="BH90" s="675">
        <f t="shared" si="34"/>
        <v>-57.595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0.142</v>
      </c>
      <c r="G91" s="79">
        <v>1.1595</v>
      </c>
      <c r="H91" s="71">
        <f t="shared" si="9"/>
        <v>4.5</v>
      </c>
      <c r="I91" s="73">
        <f t="shared" si="4"/>
        <v>-0.021700000000000053</v>
      </c>
      <c r="J91" s="73">
        <f t="shared" si="10"/>
        <v>-1.0850000000000026</v>
      </c>
      <c r="K91" s="74">
        <f t="shared" si="5"/>
        <v>18.459999999999997</v>
      </c>
      <c r="L91" s="74">
        <v>36</v>
      </c>
      <c r="M91" s="75">
        <f t="shared" si="11"/>
        <v>0.5127777777777777</v>
      </c>
      <c r="N91" s="279">
        <v>0.27</v>
      </c>
      <c r="O91" s="80">
        <v>0.241</v>
      </c>
      <c r="P91" s="79">
        <v>1.0064</v>
      </c>
      <c r="Q91" s="71">
        <f t="shared" si="12"/>
        <v>4.5</v>
      </c>
      <c r="R91" s="73">
        <f t="shared" si="13"/>
        <v>-0.03970000000000007</v>
      </c>
      <c r="S91" s="73">
        <f t="shared" si="14"/>
        <v>-1.9850000000000034</v>
      </c>
      <c r="T91" s="77">
        <f t="shared" si="6"/>
        <v>31.33</v>
      </c>
      <c r="U91" s="77">
        <v>36</v>
      </c>
      <c r="V91" s="78">
        <f t="shared" si="15"/>
        <v>0.8702777777777777</v>
      </c>
      <c r="W91" s="279">
        <v>0.27</v>
      </c>
      <c r="X91" s="80">
        <v>0.42</v>
      </c>
      <c r="Y91" s="79">
        <v>1.1428</v>
      </c>
      <c r="Z91" s="71">
        <f t="shared" si="16"/>
        <v>4.5</v>
      </c>
      <c r="AA91" s="73">
        <f t="shared" si="17"/>
        <v>-0.009099999999999886</v>
      </c>
      <c r="AB91" s="73">
        <f t="shared" si="18"/>
        <v>-0.4549999999999943</v>
      </c>
      <c r="AC91" s="77">
        <f t="shared" si="7"/>
        <v>54.6</v>
      </c>
      <c r="AD91" s="77">
        <v>36</v>
      </c>
      <c r="AE91" s="78">
        <f t="shared" si="19"/>
        <v>1.5166666666666666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-1.1519</v>
      </c>
      <c r="AK91" s="73">
        <f t="shared" si="22"/>
        <v>-57.595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0.6175</v>
      </c>
      <c r="AQ91" s="272">
        <f t="shared" si="1"/>
        <v>1.0002777777777778</v>
      </c>
      <c r="AR91" s="272">
        <f t="shared" si="2"/>
        <v>1.7297222222222222</v>
      </c>
      <c r="AS91" s="273">
        <f t="shared" si="3"/>
        <v>0</v>
      </c>
      <c r="AU91" s="674">
        <f t="shared" si="24"/>
        <v>4.5</v>
      </c>
      <c r="AV91" s="675">
        <f t="shared" si="25"/>
        <v>-1.0850000000000026</v>
      </c>
      <c r="AW91" s="676">
        <f t="shared" si="26"/>
        <v>0.5127777777777777</v>
      </c>
      <c r="AX91" s="672"/>
      <c r="AY91" s="676">
        <f t="shared" si="27"/>
        <v>4.5</v>
      </c>
      <c r="AZ91" s="675">
        <f t="shared" si="28"/>
        <v>-1.9850000000000034</v>
      </c>
      <c r="BA91" s="676">
        <f t="shared" si="29"/>
        <v>0.8702777777777777</v>
      </c>
      <c r="BB91" s="672"/>
      <c r="BC91" s="676">
        <f t="shared" si="30"/>
        <v>4.5</v>
      </c>
      <c r="BD91" s="675">
        <f t="shared" si="31"/>
        <v>-0.4549999999999943</v>
      </c>
      <c r="BE91" s="676">
        <f t="shared" si="32"/>
        <v>1.5166666666666666</v>
      </c>
      <c r="BF91" s="672"/>
      <c r="BG91" s="676">
        <f t="shared" si="33"/>
        <v>4.5</v>
      </c>
      <c r="BH91" s="675">
        <f t="shared" si="34"/>
        <v>-57.595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0.144</v>
      </c>
      <c r="G92" s="79">
        <v>1.1581</v>
      </c>
      <c r="H92" s="71">
        <f aca="true" t="shared" si="36" ref="H92:H107">IF(OR(E92=0,$M$18=0),H91,100*E92/$M$30)</f>
        <v>5</v>
      </c>
      <c r="I92" s="73">
        <f t="shared" si="4"/>
        <v>-0.02310000000000012</v>
      </c>
      <c r="J92" s="73">
        <f aca="true" t="shared" si="37" ref="J92:J107">IF(OR(E92=0,$M$18=0),J91,100*I92/$M$29)</f>
        <v>-1.155000000000006</v>
      </c>
      <c r="K92" s="74">
        <f t="shared" si="5"/>
        <v>18.72</v>
      </c>
      <c r="L92" s="74">
        <v>36</v>
      </c>
      <c r="M92" s="75">
        <f aca="true" t="shared" si="38" ref="M92:M107">IF(OR(E92=0,$M$18=0),M91,K92/L92)</f>
        <v>0.52</v>
      </c>
      <c r="N92" s="279">
        <v>0.3</v>
      </c>
      <c r="O92" s="80">
        <v>0.244</v>
      </c>
      <c r="P92" s="79">
        <v>1.0058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-0.0403</v>
      </c>
      <c r="S92" s="73">
        <f aca="true" t="shared" si="41" ref="S92:S107">IF(OR(N92=0,$V$18=0),S91,100*R92/$V$29)</f>
        <v>-2.015</v>
      </c>
      <c r="T92" s="77">
        <f t="shared" si="6"/>
        <v>31.72</v>
      </c>
      <c r="U92" s="77">
        <v>36</v>
      </c>
      <c r="V92" s="78">
        <f aca="true" t="shared" si="42" ref="V92:V107">IF(OR(N92=0,$V$18=0),V91,T92/U92)</f>
        <v>0.8811111111111111</v>
      </c>
      <c r="W92" s="279">
        <v>0.3</v>
      </c>
      <c r="X92" s="80">
        <v>0.43</v>
      </c>
      <c r="Y92" s="79">
        <v>1.1438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-0.008099999999999996</v>
      </c>
      <c r="AB92" s="73">
        <f aca="true" t="shared" si="45" ref="AB92:AB107">IF(OR(W92=0,$AE$18=0),AB91,100*AA92/$AE$29)</f>
        <v>-0.4049999999999998</v>
      </c>
      <c r="AC92" s="77">
        <f t="shared" si="7"/>
        <v>55.9</v>
      </c>
      <c r="AD92" s="77">
        <v>36</v>
      </c>
      <c r="AE92" s="78">
        <f aca="true" t="shared" si="46" ref="AE92:AE107">IF(OR(W92=0,$AE$18=0),AE91,AC92/AD92)</f>
        <v>1.5527777777777778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-1.1519</v>
      </c>
      <c r="AK92" s="73">
        <f t="shared" si="22"/>
        <v>-57.595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0.6175</v>
      </c>
      <c r="AQ92" s="272">
        <f t="shared" si="1"/>
        <v>1.0002777777777778</v>
      </c>
      <c r="AR92" s="272">
        <f t="shared" si="2"/>
        <v>1.7297222222222222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-1.155000000000006</v>
      </c>
      <c r="AW92" s="676">
        <f aca="true" t="shared" si="49" ref="AW92:AW107">IF(M92=0,"-",M92)</f>
        <v>0.52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-2.015</v>
      </c>
      <c r="BA92" s="676">
        <f aca="true" t="shared" si="52" ref="BA92:BA107">IF(V92=0,"-",V92)</f>
        <v>0.8811111111111111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-0.4049999999999998</v>
      </c>
      <c r="BE92" s="676">
        <f aca="true" t="shared" si="55" ref="BE92:BE107">IF(AE92=0,"-",AE92)</f>
        <v>1.5527777777777778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-57.595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0.149</v>
      </c>
      <c r="G93" s="79">
        <v>1.1562</v>
      </c>
      <c r="H93" s="71">
        <f t="shared" si="36"/>
        <v>6</v>
      </c>
      <c r="I93" s="73">
        <f t="shared" si="4"/>
        <v>-0.025000000000000133</v>
      </c>
      <c r="J93" s="73">
        <f t="shared" si="37"/>
        <v>-1.2500000000000067</v>
      </c>
      <c r="K93" s="74">
        <f t="shared" si="5"/>
        <v>19.369999999999997</v>
      </c>
      <c r="L93" s="74">
        <v>36</v>
      </c>
      <c r="M93" s="75">
        <f t="shared" si="38"/>
        <v>0.5380555555555555</v>
      </c>
      <c r="N93" s="279">
        <v>0.36</v>
      </c>
      <c r="O93" s="80">
        <v>0.251</v>
      </c>
      <c r="P93" s="79">
        <v>1.0034</v>
      </c>
      <c r="Q93" s="71">
        <f t="shared" si="39"/>
        <v>6</v>
      </c>
      <c r="R93" s="73">
        <f t="shared" si="40"/>
        <v>-0.04269999999999996</v>
      </c>
      <c r="S93" s="73">
        <f t="shared" si="41"/>
        <v>-2.134999999999998</v>
      </c>
      <c r="T93" s="77">
        <f t="shared" si="6"/>
        <v>32.63</v>
      </c>
      <c r="U93" s="77">
        <v>36</v>
      </c>
      <c r="V93" s="78">
        <f t="shared" si="42"/>
        <v>0.9063888888888889</v>
      </c>
      <c r="W93" s="279">
        <v>0.36</v>
      </c>
      <c r="X93" s="80">
        <v>0.45</v>
      </c>
      <c r="Y93" s="79">
        <v>1.1468</v>
      </c>
      <c r="Z93" s="71">
        <f t="shared" si="43"/>
        <v>6</v>
      </c>
      <c r="AA93" s="73">
        <f t="shared" si="44"/>
        <v>-0.005099999999999882</v>
      </c>
      <c r="AB93" s="73">
        <f t="shared" si="45"/>
        <v>-0.2549999999999941</v>
      </c>
      <c r="AC93" s="77">
        <f t="shared" si="7"/>
        <v>58.5</v>
      </c>
      <c r="AD93" s="77">
        <v>36</v>
      </c>
      <c r="AE93" s="78">
        <f t="shared" si="46"/>
        <v>1.625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-1.1519</v>
      </c>
      <c r="AK93" s="73">
        <f t="shared" si="22"/>
        <v>-57.595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0.6175</v>
      </c>
      <c r="AQ93" s="272">
        <f t="shared" si="1"/>
        <v>1.0002777777777778</v>
      </c>
      <c r="AR93" s="272">
        <f t="shared" si="2"/>
        <v>1.7297222222222222</v>
      </c>
      <c r="AS93" s="273">
        <f t="shared" si="3"/>
        <v>0</v>
      </c>
      <c r="AU93" s="674">
        <f t="shared" si="47"/>
        <v>6</v>
      </c>
      <c r="AV93" s="675">
        <f t="shared" si="48"/>
        <v>-1.2500000000000067</v>
      </c>
      <c r="AW93" s="676">
        <f t="shared" si="49"/>
        <v>0.5380555555555555</v>
      </c>
      <c r="AX93" s="672"/>
      <c r="AY93" s="676">
        <f t="shared" si="50"/>
        <v>6</v>
      </c>
      <c r="AZ93" s="675">
        <f t="shared" si="51"/>
        <v>-2.134999999999998</v>
      </c>
      <c r="BA93" s="676">
        <f t="shared" si="52"/>
        <v>0.9063888888888889</v>
      </c>
      <c r="BB93" s="672"/>
      <c r="BC93" s="676">
        <f t="shared" si="53"/>
        <v>6</v>
      </c>
      <c r="BD93" s="675">
        <f t="shared" si="54"/>
        <v>-0.2549999999999941</v>
      </c>
      <c r="BE93" s="676">
        <f t="shared" si="55"/>
        <v>1.625</v>
      </c>
      <c r="BF93" s="672"/>
      <c r="BG93" s="676">
        <f t="shared" si="56"/>
        <v>6</v>
      </c>
      <c r="BH93" s="675">
        <f t="shared" si="57"/>
        <v>-57.595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0.151</v>
      </c>
      <c r="G94" s="79">
        <v>1.1545</v>
      </c>
      <c r="H94" s="71">
        <f t="shared" si="36"/>
        <v>7</v>
      </c>
      <c r="I94" s="73">
        <f t="shared" si="4"/>
        <v>-0.026699999999999946</v>
      </c>
      <c r="J94" s="73">
        <f t="shared" si="37"/>
        <v>-1.3349999999999973</v>
      </c>
      <c r="K94" s="74">
        <f t="shared" si="5"/>
        <v>19.63</v>
      </c>
      <c r="L94" s="74">
        <v>36</v>
      </c>
      <c r="M94" s="75">
        <f t="shared" si="38"/>
        <v>0.5452777777777778</v>
      </c>
      <c r="N94" s="279">
        <v>0.42</v>
      </c>
      <c r="O94" s="80">
        <v>0.256</v>
      </c>
      <c r="P94" s="79">
        <v>1.0029</v>
      </c>
      <c r="Q94" s="71">
        <f t="shared" si="39"/>
        <v>7</v>
      </c>
      <c r="R94" s="73">
        <f t="shared" si="40"/>
        <v>-0.04320000000000013</v>
      </c>
      <c r="S94" s="73">
        <f t="shared" si="41"/>
        <v>-2.1600000000000064</v>
      </c>
      <c r="T94" s="77">
        <f t="shared" si="6"/>
        <v>33.28</v>
      </c>
      <c r="U94" s="77">
        <v>36</v>
      </c>
      <c r="V94" s="78">
        <f t="shared" si="42"/>
        <v>0.9244444444444445</v>
      </c>
      <c r="W94" s="279">
        <v>0.42</v>
      </c>
      <c r="X94" s="80">
        <v>0.46</v>
      </c>
      <c r="Y94" s="79">
        <v>1.1494</v>
      </c>
      <c r="Z94" s="71">
        <f t="shared" si="43"/>
        <v>7</v>
      </c>
      <c r="AA94" s="73">
        <f t="shared" si="44"/>
        <v>-0.0024999999999999467</v>
      </c>
      <c r="AB94" s="73">
        <f t="shared" si="45"/>
        <v>-0.12499999999999734</v>
      </c>
      <c r="AC94" s="77">
        <f t="shared" si="7"/>
        <v>59.800000000000004</v>
      </c>
      <c r="AD94" s="77">
        <v>36</v>
      </c>
      <c r="AE94" s="78">
        <f t="shared" si="46"/>
        <v>1.6611111111111112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-1.1519</v>
      </c>
      <c r="AK94" s="73">
        <f t="shared" si="22"/>
        <v>-57.595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0.6175</v>
      </c>
      <c r="AQ94" s="272">
        <f t="shared" si="1"/>
        <v>1.0002777777777778</v>
      </c>
      <c r="AR94" s="272">
        <f t="shared" si="2"/>
        <v>1.7297222222222222</v>
      </c>
      <c r="AS94" s="273">
        <f t="shared" si="3"/>
        <v>0</v>
      </c>
      <c r="AU94" s="674">
        <f t="shared" si="47"/>
        <v>7</v>
      </c>
      <c r="AV94" s="675">
        <f t="shared" si="48"/>
        <v>-1.3349999999999973</v>
      </c>
      <c r="AW94" s="676">
        <f t="shared" si="49"/>
        <v>0.5452777777777778</v>
      </c>
      <c r="AX94" s="672"/>
      <c r="AY94" s="676">
        <f t="shared" si="50"/>
        <v>7</v>
      </c>
      <c r="AZ94" s="675">
        <f t="shared" si="51"/>
        <v>-2.1600000000000064</v>
      </c>
      <c r="BA94" s="676">
        <f t="shared" si="52"/>
        <v>0.9244444444444445</v>
      </c>
      <c r="BB94" s="672"/>
      <c r="BC94" s="676">
        <f t="shared" si="53"/>
        <v>7</v>
      </c>
      <c r="BD94" s="675">
        <f t="shared" si="54"/>
        <v>-0.12499999999999734</v>
      </c>
      <c r="BE94" s="676">
        <f t="shared" si="55"/>
        <v>1.6611111111111112</v>
      </c>
      <c r="BF94" s="672"/>
      <c r="BG94" s="676">
        <f t="shared" si="56"/>
        <v>7</v>
      </c>
      <c r="BH94" s="675">
        <f t="shared" si="57"/>
        <v>-57.595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0.152</v>
      </c>
      <c r="G95" s="79">
        <v>1.1534</v>
      </c>
      <c r="H95" s="71">
        <f t="shared" si="36"/>
        <v>8</v>
      </c>
      <c r="I95" s="73">
        <f t="shared" si="4"/>
        <v>-0.027800000000000047</v>
      </c>
      <c r="J95" s="73">
        <f t="shared" si="37"/>
        <v>-1.3900000000000023</v>
      </c>
      <c r="K95" s="74">
        <f t="shared" si="5"/>
        <v>19.759999999999998</v>
      </c>
      <c r="L95" s="74">
        <v>36</v>
      </c>
      <c r="M95" s="75">
        <f t="shared" si="38"/>
        <v>0.5488888888888889</v>
      </c>
      <c r="N95" s="279">
        <v>0.48</v>
      </c>
      <c r="O95" s="80">
        <v>0.259</v>
      </c>
      <c r="P95" s="79">
        <v>1.0025</v>
      </c>
      <c r="Q95" s="71">
        <f t="shared" si="39"/>
        <v>8</v>
      </c>
      <c r="R95" s="73">
        <f t="shared" si="40"/>
        <v>-0.04360000000000008</v>
      </c>
      <c r="S95" s="73">
        <f t="shared" si="41"/>
        <v>-2.180000000000004</v>
      </c>
      <c r="T95" s="77">
        <f t="shared" si="6"/>
        <v>33.67</v>
      </c>
      <c r="U95" s="77">
        <v>36</v>
      </c>
      <c r="V95" s="78">
        <f t="shared" si="42"/>
        <v>0.9352777777777779</v>
      </c>
      <c r="W95" s="279">
        <v>0.48</v>
      </c>
      <c r="X95" s="80">
        <v>0.466</v>
      </c>
      <c r="Y95" s="79">
        <v>1.1519</v>
      </c>
      <c r="Z95" s="71">
        <f t="shared" si="43"/>
        <v>8</v>
      </c>
      <c r="AA95" s="73">
        <f t="shared" si="44"/>
        <v>0</v>
      </c>
      <c r="AB95" s="73">
        <f t="shared" si="45"/>
        <v>0</v>
      </c>
      <c r="AC95" s="77">
        <f t="shared" si="7"/>
        <v>60.580000000000005</v>
      </c>
      <c r="AD95" s="77">
        <v>36</v>
      </c>
      <c r="AE95" s="78">
        <f t="shared" si="46"/>
        <v>1.682777777777778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-1.1519</v>
      </c>
      <c r="AK95" s="73">
        <f t="shared" si="22"/>
        <v>-57.595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0.6175</v>
      </c>
      <c r="AQ95" s="272">
        <f t="shared" si="1"/>
        <v>1.0002777777777778</v>
      </c>
      <c r="AR95" s="272">
        <f t="shared" si="2"/>
        <v>1.7297222222222222</v>
      </c>
      <c r="AS95" s="273">
        <f t="shared" si="3"/>
        <v>0</v>
      </c>
      <c r="AU95" s="674">
        <f t="shared" si="47"/>
        <v>8</v>
      </c>
      <c r="AV95" s="675">
        <f t="shared" si="48"/>
        <v>-1.3900000000000023</v>
      </c>
      <c r="AW95" s="676">
        <f t="shared" si="49"/>
        <v>0.5488888888888889</v>
      </c>
      <c r="AX95" s="672"/>
      <c r="AY95" s="676">
        <f t="shared" si="50"/>
        <v>8</v>
      </c>
      <c r="AZ95" s="675">
        <f t="shared" si="51"/>
        <v>-2.180000000000004</v>
      </c>
      <c r="BA95" s="676">
        <f t="shared" si="52"/>
        <v>0.9352777777777779</v>
      </c>
      <c r="BB95" s="672"/>
      <c r="BC95" s="676">
        <f t="shared" si="53"/>
        <v>8</v>
      </c>
      <c r="BD95" s="675" t="str">
        <f t="shared" si="54"/>
        <v>-</v>
      </c>
      <c r="BE95" s="676">
        <f t="shared" si="55"/>
        <v>1.682777777777778</v>
      </c>
      <c r="BF95" s="672"/>
      <c r="BG95" s="676">
        <f t="shared" si="56"/>
        <v>8</v>
      </c>
      <c r="BH95" s="675">
        <f t="shared" si="57"/>
        <v>-57.595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0.155</v>
      </c>
      <c r="G96" s="79">
        <v>1.1532</v>
      </c>
      <c r="H96" s="71">
        <f t="shared" si="36"/>
        <v>9</v>
      </c>
      <c r="I96" s="73">
        <f t="shared" si="4"/>
        <v>-0.028000000000000025</v>
      </c>
      <c r="J96" s="73">
        <f t="shared" si="37"/>
        <v>-1.4000000000000012</v>
      </c>
      <c r="K96" s="74">
        <f t="shared" si="5"/>
        <v>20.15</v>
      </c>
      <c r="L96" s="74">
        <v>36</v>
      </c>
      <c r="M96" s="75">
        <f t="shared" si="38"/>
        <v>0.5597222222222222</v>
      </c>
      <c r="N96" s="279">
        <v>0.54</v>
      </c>
      <c r="O96" s="80">
        <v>0.263</v>
      </c>
      <c r="P96" s="79">
        <v>1.0024</v>
      </c>
      <c r="Q96" s="71">
        <f t="shared" si="39"/>
        <v>9</v>
      </c>
      <c r="R96" s="73">
        <f t="shared" si="40"/>
        <v>-0.04370000000000007</v>
      </c>
      <c r="S96" s="73">
        <f t="shared" si="41"/>
        <v>-2.1850000000000036</v>
      </c>
      <c r="T96" s="77">
        <f t="shared" si="6"/>
        <v>34.190000000000005</v>
      </c>
      <c r="U96" s="77">
        <v>36</v>
      </c>
      <c r="V96" s="78">
        <f t="shared" si="42"/>
        <v>0.9497222222222224</v>
      </c>
      <c r="W96" s="279">
        <v>0.54</v>
      </c>
      <c r="X96" s="80">
        <v>0.469</v>
      </c>
      <c r="Y96" s="79">
        <v>1.1528</v>
      </c>
      <c r="Z96" s="71">
        <f t="shared" si="43"/>
        <v>9</v>
      </c>
      <c r="AA96" s="73">
        <f t="shared" si="44"/>
        <v>0.0009000000000001229</v>
      </c>
      <c r="AB96" s="73">
        <f t="shared" si="45"/>
        <v>0.045000000000006146</v>
      </c>
      <c r="AC96" s="77">
        <f t="shared" si="7"/>
        <v>60.97</v>
      </c>
      <c r="AD96" s="77">
        <v>36</v>
      </c>
      <c r="AE96" s="78">
        <f t="shared" si="46"/>
        <v>1.6936111111111112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-1.1519</v>
      </c>
      <c r="AK96" s="73">
        <f t="shared" si="22"/>
        <v>-57.595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0.6175</v>
      </c>
      <c r="AQ96" s="272">
        <f t="shared" si="1"/>
        <v>1.0002777777777778</v>
      </c>
      <c r="AR96" s="272">
        <f t="shared" si="2"/>
        <v>1.7297222222222222</v>
      </c>
      <c r="AS96" s="273">
        <f t="shared" si="3"/>
        <v>0</v>
      </c>
      <c r="AU96" s="674">
        <f t="shared" si="47"/>
        <v>9</v>
      </c>
      <c r="AV96" s="675">
        <f t="shared" si="48"/>
        <v>-1.4000000000000012</v>
      </c>
      <c r="AW96" s="676">
        <f t="shared" si="49"/>
        <v>0.5597222222222222</v>
      </c>
      <c r="AX96" s="672"/>
      <c r="AY96" s="676">
        <f t="shared" si="50"/>
        <v>9</v>
      </c>
      <c r="AZ96" s="675">
        <f t="shared" si="51"/>
        <v>-2.1850000000000036</v>
      </c>
      <c r="BA96" s="676">
        <f t="shared" si="52"/>
        <v>0.9497222222222224</v>
      </c>
      <c r="BB96" s="672"/>
      <c r="BC96" s="676">
        <f t="shared" si="53"/>
        <v>9</v>
      </c>
      <c r="BD96" s="675">
        <f t="shared" si="54"/>
        <v>0.045000000000006146</v>
      </c>
      <c r="BE96" s="676">
        <f t="shared" si="55"/>
        <v>1.6936111111111112</v>
      </c>
      <c r="BF96" s="672"/>
      <c r="BG96" s="676">
        <f t="shared" si="56"/>
        <v>9</v>
      </c>
      <c r="BH96" s="675">
        <f t="shared" si="57"/>
        <v>-57.595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0.157</v>
      </c>
      <c r="G97" s="79">
        <v>1.1531</v>
      </c>
      <c r="H97" s="71">
        <f t="shared" si="36"/>
        <v>10</v>
      </c>
      <c r="I97" s="73">
        <f t="shared" si="4"/>
        <v>-0.028100000000000014</v>
      </c>
      <c r="J97" s="73">
        <f t="shared" si="37"/>
        <v>-1.4050000000000007</v>
      </c>
      <c r="K97" s="74">
        <f t="shared" si="5"/>
        <v>20.41</v>
      </c>
      <c r="L97" s="74">
        <v>36</v>
      </c>
      <c r="M97" s="75">
        <f t="shared" si="38"/>
        <v>0.5669444444444445</v>
      </c>
      <c r="N97" s="279">
        <v>0.6</v>
      </c>
      <c r="O97" s="80">
        <v>0.267</v>
      </c>
      <c r="P97" s="79">
        <v>1.0026</v>
      </c>
      <c r="Q97" s="71">
        <f t="shared" si="39"/>
        <v>10</v>
      </c>
      <c r="R97" s="73">
        <f t="shared" si="40"/>
        <v>-0.043500000000000094</v>
      </c>
      <c r="S97" s="73">
        <f t="shared" si="41"/>
        <v>-2.1750000000000047</v>
      </c>
      <c r="T97" s="77">
        <f t="shared" si="6"/>
        <v>34.71</v>
      </c>
      <c r="U97" s="77">
        <v>36</v>
      </c>
      <c r="V97" s="78">
        <f t="shared" si="42"/>
        <v>0.9641666666666667</v>
      </c>
      <c r="W97" s="279">
        <v>0.6</v>
      </c>
      <c r="X97" s="80">
        <v>0.471</v>
      </c>
      <c r="Y97" s="79">
        <v>1.1539</v>
      </c>
      <c r="Z97" s="71">
        <f t="shared" si="43"/>
        <v>10</v>
      </c>
      <c r="AA97" s="73">
        <f t="shared" si="44"/>
        <v>0.0020000000000000018</v>
      </c>
      <c r="AB97" s="73">
        <f t="shared" si="45"/>
        <v>0.10000000000000009</v>
      </c>
      <c r="AC97" s="77">
        <f t="shared" si="7"/>
        <v>61.23</v>
      </c>
      <c r="AD97" s="77">
        <v>36</v>
      </c>
      <c r="AE97" s="78">
        <f t="shared" si="46"/>
        <v>1.7008333333333332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-1.1519</v>
      </c>
      <c r="AK97" s="73">
        <f t="shared" si="22"/>
        <v>-57.595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0.6175</v>
      </c>
      <c r="AQ97" s="272">
        <f t="shared" si="1"/>
        <v>1.0002777777777778</v>
      </c>
      <c r="AR97" s="272">
        <f t="shared" si="2"/>
        <v>1.7297222222222222</v>
      </c>
      <c r="AS97" s="273" t="e">
        <f t="shared" si="3"/>
        <v>#N/A</v>
      </c>
      <c r="AU97" s="674">
        <f t="shared" si="47"/>
        <v>10</v>
      </c>
      <c r="AV97" s="675">
        <f t="shared" si="48"/>
        <v>-1.4050000000000007</v>
      </c>
      <c r="AW97" s="676">
        <f t="shared" si="49"/>
        <v>0.5669444444444445</v>
      </c>
      <c r="AX97" s="672"/>
      <c r="AY97" s="676">
        <f t="shared" si="50"/>
        <v>10</v>
      </c>
      <c r="AZ97" s="675">
        <f t="shared" si="51"/>
        <v>-2.1750000000000047</v>
      </c>
      <c r="BA97" s="676">
        <f t="shared" si="52"/>
        <v>0.9641666666666667</v>
      </c>
      <c r="BB97" s="672"/>
      <c r="BC97" s="676">
        <f t="shared" si="53"/>
        <v>10</v>
      </c>
      <c r="BD97" s="675">
        <f t="shared" si="54"/>
        <v>0.10000000000000009</v>
      </c>
      <c r="BE97" s="676">
        <f t="shared" si="55"/>
        <v>1.7008333333333332</v>
      </c>
      <c r="BF97" s="672"/>
      <c r="BG97" s="676">
        <f t="shared" si="56"/>
        <v>10</v>
      </c>
      <c r="BH97" s="675">
        <f t="shared" si="57"/>
        <v>-57.595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0.159</v>
      </c>
      <c r="G98" s="79">
        <v>1.1535</v>
      </c>
      <c r="H98" s="71">
        <f t="shared" si="36"/>
        <v>11</v>
      </c>
      <c r="I98" s="73">
        <f t="shared" si="4"/>
        <v>-0.027700000000000058</v>
      </c>
      <c r="J98" s="73">
        <f t="shared" si="37"/>
        <v>-1.385000000000003</v>
      </c>
      <c r="K98" s="74">
        <f t="shared" si="5"/>
        <v>20.67</v>
      </c>
      <c r="L98" s="74">
        <v>36</v>
      </c>
      <c r="M98" s="75">
        <f t="shared" si="38"/>
        <v>0.5741666666666667</v>
      </c>
      <c r="N98" s="279">
        <v>0.66</v>
      </c>
      <c r="O98" s="80">
        <v>0.265</v>
      </c>
      <c r="P98" s="79">
        <v>1.003</v>
      </c>
      <c r="Q98" s="71">
        <f t="shared" si="39"/>
        <v>11</v>
      </c>
      <c r="R98" s="73">
        <f t="shared" si="40"/>
        <v>-0.04310000000000014</v>
      </c>
      <c r="S98" s="73">
        <f t="shared" si="41"/>
        <v>-2.155000000000007</v>
      </c>
      <c r="T98" s="77">
        <f t="shared" si="6"/>
        <v>34.45</v>
      </c>
      <c r="U98" s="77">
        <v>36</v>
      </c>
      <c r="V98" s="78">
        <f t="shared" si="42"/>
        <v>0.9569444444444445</v>
      </c>
      <c r="W98" s="279">
        <v>0.66</v>
      </c>
      <c r="X98" s="80">
        <v>0.471</v>
      </c>
      <c r="Y98" s="79">
        <v>1.1542</v>
      </c>
      <c r="Z98" s="71">
        <f t="shared" si="43"/>
        <v>11</v>
      </c>
      <c r="AA98" s="73">
        <f t="shared" si="44"/>
        <v>0.0022999999999999687</v>
      </c>
      <c r="AB98" s="73">
        <f t="shared" si="45"/>
        <v>0.11499999999999844</v>
      </c>
      <c r="AC98" s="77">
        <f t="shared" si="7"/>
        <v>61.23</v>
      </c>
      <c r="AD98" s="77">
        <v>36</v>
      </c>
      <c r="AE98" s="78">
        <f t="shared" si="46"/>
        <v>1.7008333333333332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-1.1519</v>
      </c>
      <c r="AK98" s="73">
        <f t="shared" si="22"/>
        <v>-57.595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0.6175</v>
      </c>
      <c r="AQ98" s="272">
        <f t="shared" si="1"/>
        <v>1.0002777777777778</v>
      </c>
      <c r="AR98" s="272">
        <f t="shared" si="2"/>
        <v>1.7297222222222222</v>
      </c>
      <c r="AS98" s="273" t="e">
        <f t="shared" si="3"/>
        <v>#N/A</v>
      </c>
      <c r="AU98" s="674">
        <f t="shared" si="47"/>
        <v>11</v>
      </c>
      <c r="AV98" s="675">
        <f t="shared" si="48"/>
        <v>-1.385000000000003</v>
      </c>
      <c r="AW98" s="676">
        <f t="shared" si="49"/>
        <v>0.5741666666666667</v>
      </c>
      <c r="AX98" s="672"/>
      <c r="AY98" s="676">
        <f t="shared" si="50"/>
        <v>11</v>
      </c>
      <c r="AZ98" s="675">
        <f t="shared" si="51"/>
        <v>-2.155000000000007</v>
      </c>
      <c r="BA98" s="676">
        <f t="shared" si="52"/>
        <v>0.9569444444444445</v>
      </c>
      <c r="BB98" s="672"/>
      <c r="BC98" s="676">
        <f t="shared" si="53"/>
        <v>11</v>
      </c>
      <c r="BD98" s="675">
        <f t="shared" si="54"/>
        <v>0.11499999999999844</v>
      </c>
      <c r="BE98" s="676">
        <f t="shared" si="55"/>
        <v>1.7008333333333332</v>
      </c>
      <c r="BF98" s="672"/>
      <c r="BG98" s="676">
        <f t="shared" si="56"/>
        <v>11</v>
      </c>
      <c r="BH98" s="675">
        <f t="shared" si="57"/>
        <v>-57.595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0.161</v>
      </c>
      <c r="G99" s="79">
        <v>1.1538</v>
      </c>
      <c r="H99" s="71">
        <f t="shared" si="36"/>
        <v>12</v>
      </c>
      <c r="I99" s="73">
        <f t="shared" si="4"/>
        <v>-0.02740000000000009</v>
      </c>
      <c r="J99" s="73">
        <f t="shared" si="37"/>
        <v>-1.3700000000000045</v>
      </c>
      <c r="K99" s="74">
        <f t="shared" si="5"/>
        <v>20.93</v>
      </c>
      <c r="L99" s="74">
        <v>36</v>
      </c>
      <c r="M99" s="75">
        <f t="shared" si="38"/>
        <v>0.5813888888888888</v>
      </c>
      <c r="N99" s="279">
        <v>0.72</v>
      </c>
      <c r="O99" s="80">
        <v>0.263</v>
      </c>
      <c r="P99" s="79">
        <v>1.0038</v>
      </c>
      <c r="Q99" s="71">
        <f t="shared" si="39"/>
        <v>12</v>
      </c>
      <c r="R99" s="73">
        <f t="shared" si="40"/>
        <v>-0.042300000000000004</v>
      </c>
      <c r="S99" s="73">
        <f t="shared" si="41"/>
        <v>-2.115</v>
      </c>
      <c r="T99" s="77">
        <f t="shared" si="6"/>
        <v>34.190000000000005</v>
      </c>
      <c r="U99" s="77">
        <v>36</v>
      </c>
      <c r="V99" s="78">
        <f t="shared" si="42"/>
        <v>0.9497222222222224</v>
      </c>
      <c r="W99" s="279">
        <v>0.72</v>
      </c>
      <c r="X99" s="80">
        <v>0.471</v>
      </c>
      <c r="Y99" s="79">
        <v>1.1545</v>
      </c>
      <c r="Z99" s="71">
        <f t="shared" si="43"/>
        <v>12</v>
      </c>
      <c r="AA99" s="73">
        <f t="shared" si="44"/>
        <v>0.0026000000000001577</v>
      </c>
      <c r="AB99" s="73">
        <f t="shared" si="45"/>
        <v>0.1300000000000079</v>
      </c>
      <c r="AC99" s="77">
        <f t="shared" si="7"/>
        <v>61.23</v>
      </c>
      <c r="AD99" s="77">
        <v>36</v>
      </c>
      <c r="AE99" s="78">
        <f t="shared" si="46"/>
        <v>1.7008333333333332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-1.1519</v>
      </c>
      <c r="AK99" s="73">
        <f t="shared" si="22"/>
        <v>-57.595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0.6175</v>
      </c>
      <c r="AQ99" s="272">
        <f t="shared" si="1"/>
        <v>1.0002777777777778</v>
      </c>
      <c r="AR99" s="272">
        <f t="shared" si="2"/>
        <v>1.7297222222222222</v>
      </c>
      <c r="AS99" s="273" t="e">
        <f t="shared" si="3"/>
        <v>#N/A</v>
      </c>
      <c r="AU99" s="674">
        <f t="shared" si="47"/>
        <v>12</v>
      </c>
      <c r="AV99" s="675">
        <f t="shared" si="48"/>
        <v>-1.3700000000000045</v>
      </c>
      <c r="AW99" s="676">
        <f t="shared" si="49"/>
        <v>0.5813888888888888</v>
      </c>
      <c r="AX99" s="672"/>
      <c r="AY99" s="676">
        <f t="shared" si="50"/>
        <v>12</v>
      </c>
      <c r="AZ99" s="675">
        <f t="shared" si="51"/>
        <v>-2.115</v>
      </c>
      <c r="BA99" s="676">
        <f t="shared" si="52"/>
        <v>0.9497222222222224</v>
      </c>
      <c r="BB99" s="672"/>
      <c r="BC99" s="676">
        <f t="shared" si="53"/>
        <v>12</v>
      </c>
      <c r="BD99" s="675">
        <f t="shared" si="54"/>
        <v>0.1300000000000079</v>
      </c>
      <c r="BE99" s="676">
        <f t="shared" si="55"/>
        <v>1.7008333333333332</v>
      </c>
      <c r="BF99" s="672"/>
      <c r="BG99" s="676">
        <f t="shared" si="56"/>
        <v>12</v>
      </c>
      <c r="BH99" s="675">
        <f t="shared" si="57"/>
        <v>-57.595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0.164</v>
      </c>
      <c r="G100" s="79">
        <v>1.1539</v>
      </c>
      <c r="H100" s="71">
        <f t="shared" si="36"/>
        <v>13</v>
      </c>
      <c r="I100" s="73">
        <f t="shared" si="4"/>
        <v>-0.027300000000000102</v>
      </c>
      <c r="J100" s="73">
        <f t="shared" si="37"/>
        <v>-1.365000000000005</v>
      </c>
      <c r="K100" s="74">
        <f t="shared" si="5"/>
        <v>21.32</v>
      </c>
      <c r="L100" s="74">
        <v>36</v>
      </c>
      <c r="M100" s="75">
        <f t="shared" si="38"/>
        <v>0.5922222222222222</v>
      </c>
      <c r="N100" s="279">
        <v>0.78</v>
      </c>
      <c r="O100" s="80">
        <v>0.267</v>
      </c>
      <c r="P100" s="79">
        <v>1.0039</v>
      </c>
      <c r="Q100" s="71">
        <f t="shared" si="39"/>
        <v>13</v>
      </c>
      <c r="R100" s="73">
        <f t="shared" si="40"/>
        <v>-0.042200000000000015</v>
      </c>
      <c r="S100" s="73">
        <f t="shared" si="41"/>
        <v>-2.1100000000000008</v>
      </c>
      <c r="T100" s="77">
        <f t="shared" si="6"/>
        <v>34.71</v>
      </c>
      <c r="U100" s="77">
        <v>36</v>
      </c>
      <c r="V100" s="78">
        <f t="shared" si="42"/>
        <v>0.9641666666666667</v>
      </c>
      <c r="W100" s="279">
        <v>0.78</v>
      </c>
      <c r="X100" s="80">
        <v>0.472</v>
      </c>
      <c r="Y100" s="79">
        <v>1.1548</v>
      </c>
      <c r="Z100" s="71">
        <f t="shared" si="43"/>
        <v>13</v>
      </c>
      <c r="AA100" s="73">
        <f t="shared" si="44"/>
        <v>0.0029000000000001247</v>
      </c>
      <c r="AB100" s="73">
        <f t="shared" si="45"/>
        <v>0.14500000000000624</v>
      </c>
      <c r="AC100" s="77">
        <f t="shared" si="7"/>
        <v>61.36</v>
      </c>
      <c r="AD100" s="77">
        <v>36</v>
      </c>
      <c r="AE100" s="78">
        <f t="shared" si="46"/>
        <v>1.7044444444444444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-1.1519</v>
      </c>
      <c r="AK100" s="73">
        <f t="shared" si="22"/>
        <v>-57.595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0.6175</v>
      </c>
      <c r="AQ100" s="272">
        <f t="shared" si="1"/>
        <v>1.0002777777777778</v>
      </c>
      <c r="AR100" s="272">
        <f t="shared" si="2"/>
        <v>1.7297222222222222</v>
      </c>
      <c r="AS100" s="273" t="e">
        <f t="shared" si="3"/>
        <v>#N/A</v>
      </c>
      <c r="AU100" s="674">
        <f t="shared" si="47"/>
        <v>13</v>
      </c>
      <c r="AV100" s="675">
        <f t="shared" si="48"/>
        <v>-1.365000000000005</v>
      </c>
      <c r="AW100" s="676">
        <f t="shared" si="49"/>
        <v>0.5922222222222222</v>
      </c>
      <c r="AX100" s="672"/>
      <c r="AY100" s="676">
        <f t="shared" si="50"/>
        <v>13</v>
      </c>
      <c r="AZ100" s="675">
        <f t="shared" si="51"/>
        <v>-2.1100000000000008</v>
      </c>
      <c r="BA100" s="676">
        <f t="shared" si="52"/>
        <v>0.9641666666666667</v>
      </c>
      <c r="BB100" s="672"/>
      <c r="BC100" s="676">
        <f t="shared" si="53"/>
        <v>13</v>
      </c>
      <c r="BD100" s="675">
        <f t="shared" si="54"/>
        <v>0.14500000000000624</v>
      </c>
      <c r="BE100" s="676">
        <f t="shared" si="55"/>
        <v>1.7044444444444444</v>
      </c>
      <c r="BF100" s="672"/>
      <c r="BG100" s="676">
        <f t="shared" si="56"/>
        <v>13</v>
      </c>
      <c r="BH100" s="675">
        <f t="shared" si="57"/>
        <v>-57.595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0.164</v>
      </c>
      <c r="G101" s="79">
        <v>1.1535</v>
      </c>
      <c r="H101" s="71">
        <f t="shared" si="36"/>
        <v>14</v>
      </c>
      <c r="I101" s="73">
        <f t="shared" si="4"/>
        <v>-0.027700000000000058</v>
      </c>
      <c r="J101" s="73">
        <f t="shared" si="37"/>
        <v>-1.385000000000003</v>
      </c>
      <c r="K101" s="74">
        <f t="shared" si="5"/>
        <v>21.32</v>
      </c>
      <c r="L101" s="74">
        <v>36</v>
      </c>
      <c r="M101" s="75">
        <f t="shared" si="38"/>
        <v>0.5922222222222222</v>
      </c>
      <c r="N101" s="279">
        <v>0.84</v>
      </c>
      <c r="O101" s="80">
        <v>0.269</v>
      </c>
      <c r="P101" s="79">
        <v>1.0039</v>
      </c>
      <c r="Q101" s="71">
        <f t="shared" si="39"/>
        <v>14</v>
      </c>
      <c r="R101" s="73">
        <f t="shared" si="40"/>
        <v>-0.042200000000000015</v>
      </c>
      <c r="S101" s="73">
        <f t="shared" si="41"/>
        <v>-2.1100000000000008</v>
      </c>
      <c r="T101" s="77">
        <f t="shared" si="6"/>
        <v>34.97</v>
      </c>
      <c r="U101" s="77">
        <v>36</v>
      </c>
      <c r="V101" s="78">
        <f t="shared" si="42"/>
        <v>0.9713888888888889</v>
      </c>
      <c r="W101" s="279">
        <v>0.84</v>
      </c>
      <c r="X101" s="80">
        <v>0.472</v>
      </c>
      <c r="Y101" s="79">
        <v>1.155</v>
      </c>
      <c r="Z101" s="71">
        <f t="shared" si="43"/>
        <v>14</v>
      </c>
      <c r="AA101" s="73">
        <f t="shared" si="44"/>
        <v>0.0031000000000001027</v>
      </c>
      <c r="AB101" s="73">
        <f t="shared" si="45"/>
        <v>0.15500000000000513</v>
      </c>
      <c r="AC101" s="77">
        <f t="shared" si="7"/>
        <v>61.36</v>
      </c>
      <c r="AD101" s="77">
        <v>36</v>
      </c>
      <c r="AE101" s="78">
        <f t="shared" si="46"/>
        <v>1.7044444444444444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-1.1519</v>
      </c>
      <c r="AK101" s="73">
        <f t="shared" si="22"/>
        <v>-57.595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0.6175</v>
      </c>
      <c r="AQ101" s="272">
        <f t="shared" si="1"/>
        <v>1.0002777777777778</v>
      </c>
      <c r="AR101" s="272">
        <f t="shared" si="2"/>
        <v>1.7297222222222222</v>
      </c>
      <c r="AS101" s="273" t="e">
        <f t="shared" si="3"/>
        <v>#N/A</v>
      </c>
      <c r="AU101" s="674">
        <f t="shared" si="47"/>
        <v>14</v>
      </c>
      <c r="AV101" s="675">
        <f t="shared" si="48"/>
        <v>-1.385000000000003</v>
      </c>
      <c r="AW101" s="676">
        <f t="shared" si="49"/>
        <v>0.5922222222222222</v>
      </c>
      <c r="AX101" s="672"/>
      <c r="AY101" s="676">
        <f t="shared" si="50"/>
        <v>14</v>
      </c>
      <c r="AZ101" s="675">
        <f t="shared" si="51"/>
        <v>-2.1100000000000008</v>
      </c>
      <c r="BA101" s="676">
        <f t="shared" si="52"/>
        <v>0.9713888888888889</v>
      </c>
      <c r="BB101" s="672"/>
      <c r="BC101" s="676">
        <f t="shared" si="53"/>
        <v>14</v>
      </c>
      <c r="BD101" s="675">
        <f t="shared" si="54"/>
        <v>0.15500000000000513</v>
      </c>
      <c r="BE101" s="676">
        <f t="shared" si="55"/>
        <v>1.7044444444444444</v>
      </c>
      <c r="BF101" s="672"/>
      <c r="BG101" s="676">
        <f t="shared" si="56"/>
        <v>14</v>
      </c>
      <c r="BH101" s="675">
        <f t="shared" si="57"/>
        <v>-57.595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0.166</v>
      </c>
      <c r="G102" s="79">
        <v>1.1532</v>
      </c>
      <c r="H102" s="71">
        <f t="shared" si="36"/>
        <v>15</v>
      </c>
      <c r="I102" s="73">
        <f t="shared" si="4"/>
        <v>-0.028000000000000025</v>
      </c>
      <c r="J102" s="73">
        <f t="shared" si="37"/>
        <v>-1.4000000000000012</v>
      </c>
      <c r="K102" s="74">
        <f t="shared" si="5"/>
        <v>21.580000000000002</v>
      </c>
      <c r="L102" s="74">
        <v>36</v>
      </c>
      <c r="M102" s="75">
        <f t="shared" si="38"/>
        <v>0.5994444444444444</v>
      </c>
      <c r="N102" s="279">
        <v>0.9</v>
      </c>
      <c r="O102" s="80">
        <v>0.271</v>
      </c>
      <c r="P102" s="79">
        <v>1.0048</v>
      </c>
      <c r="Q102" s="71">
        <f t="shared" si="39"/>
        <v>15</v>
      </c>
      <c r="R102" s="73">
        <f t="shared" si="40"/>
        <v>-0.041300000000000114</v>
      </c>
      <c r="S102" s="73">
        <f t="shared" si="41"/>
        <v>-2.0650000000000057</v>
      </c>
      <c r="T102" s="77">
        <f t="shared" si="6"/>
        <v>35.230000000000004</v>
      </c>
      <c r="U102" s="77">
        <v>36</v>
      </c>
      <c r="V102" s="78">
        <f t="shared" si="42"/>
        <v>0.9786111111111112</v>
      </c>
      <c r="W102" s="279">
        <v>0.9</v>
      </c>
      <c r="X102" s="80">
        <v>0.475</v>
      </c>
      <c r="Y102" s="79">
        <v>1.1549</v>
      </c>
      <c r="Z102" s="71">
        <f t="shared" si="43"/>
        <v>15</v>
      </c>
      <c r="AA102" s="73">
        <f t="shared" si="44"/>
        <v>0.0030000000000001137</v>
      </c>
      <c r="AB102" s="73">
        <f t="shared" si="45"/>
        <v>0.15000000000000568</v>
      </c>
      <c r="AC102" s="77">
        <f t="shared" si="7"/>
        <v>61.75</v>
      </c>
      <c r="AD102" s="77">
        <v>36</v>
      </c>
      <c r="AE102" s="78">
        <f t="shared" si="46"/>
        <v>1.7152777777777777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-1.1519</v>
      </c>
      <c r="AK102" s="73">
        <f t="shared" si="22"/>
        <v>-57.595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0.6175</v>
      </c>
      <c r="AQ102" s="272">
        <f t="shared" si="1"/>
        <v>1.0002777777777778</v>
      </c>
      <c r="AR102" s="272">
        <f t="shared" si="2"/>
        <v>1.7297222222222222</v>
      </c>
      <c r="AS102" s="273" t="e">
        <f t="shared" si="3"/>
        <v>#N/A</v>
      </c>
      <c r="AU102" s="674">
        <f t="shared" si="47"/>
        <v>15</v>
      </c>
      <c r="AV102" s="675">
        <f t="shared" si="48"/>
        <v>-1.4000000000000012</v>
      </c>
      <c r="AW102" s="676">
        <f t="shared" si="49"/>
        <v>0.5994444444444444</v>
      </c>
      <c r="AX102" s="672"/>
      <c r="AY102" s="676">
        <f t="shared" si="50"/>
        <v>15</v>
      </c>
      <c r="AZ102" s="675">
        <f t="shared" si="51"/>
        <v>-2.0650000000000057</v>
      </c>
      <c r="BA102" s="676">
        <f t="shared" si="52"/>
        <v>0.9786111111111112</v>
      </c>
      <c r="BB102" s="672"/>
      <c r="BC102" s="676">
        <f t="shared" si="53"/>
        <v>15</v>
      </c>
      <c r="BD102" s="675">
        <f t="shared" si="54"/>
        <v>0.15000000000000568</v>
      </c>
      <c r="BE102" s="676">
        <f t="shared" si="55"/>
        <v>1.7152777777777777</v>
      </c>
      <c r="BF102" s="672"/>
      <c r="BG102" s="676">
        <f t="shared" si="56"/>
        <v>15</v>
      </c>
      <c r="BH102" s="675">
        <f t="shared" si="57"/>
        <v>-57.595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0.166</v>
      </c>
      <c r="G103" s="79">
        <v>1.1528</v>
      </c>
      <c r="H103" s="71">
        <f t="shared" si="36"/>
        <v>16</v>
      </c>
      <c r="I103" s="73">
        <f t="shared" si="4"/>
        <v>-0.02839999999999998</v>
      </c>
      <c r="J103" s="73">
        <f t="shared" si="37"/>
        <v>-1.419999999999999</v>
      </c>
      <c r="K103" s="74">
        <f t="shared" si="5"/>
        <v>21.580000000000002</v>
      </c>
      <c r="L103" s="74">
        <v>36</v>
      </c>
      <c r="M103" s="75">
        <f t="shared" si="38"/>
        <v>0.5994444444444444</v>
      </c>
      <c r="N103" s="279">
        <v>0.96</v>
      </c>
      <c r="O103" s="80">
        <v>0.273</v>
      </c>
      <c r="P103" s="79">
        <v>1.0057</v>
      </c>
      <c r="Q103" s="71">
        <f t="shared" si="39"/>
        <v>16</v>
      </c>
      <c r="R103" s="73">
        <f t="shared" si="40"/>
        <v>-0.04039999999999999</v>
      </c>
      <c r="S103" s="73">
        <f t="shared" si="41"/>
        <v>-2.0199999999999996</v>
      </c>
      <c r="T103" s="77">
        <f t="shared" si="6"/>
        <v>35.49</v>
      </c>
      <c r="U103" s="77">
        <v>36</v>
      </c>
      <c r="V103" s="78">
        <f t="shared" si="42"/>
        <v>0.9858333333333333</v>
      </c>
      <c r="W103" s="279">
        <v>0.96</v>
      </c>
      <c r="X103" s="80">
        <v>0.477</v>
      </c>
      <c r="Y103" s="79">
        <v>1.1549</v>
      </c>
      <c r="Z103" s="71">
        <f t="shared" si="43"/>
        <v>16</v>
      </c>
      <c r="AA103" s="73">
        <f t="shared" si="44"/>
        <v>0.0030000000000001137</v>
      </c>
      <c r="AB103" s="73">
        <f t="shared" si="45"/>
        <v>0.15000000000000568</v>
      </c>
      <c r="AC103" s="77">
        <f t="shared" si="7"/>
        <v>62.01</v>
      </c>
      <c r="AD103" s="77">
        <v>36</v>
      </c>
      <c r="AE103" s="78">
        <f t="shared" si="46"/>
        <v>1.7225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-1.1519</v>
      </c>
      <c r="AK103" s="73">
        <f t="shared" si="22"/>
        <v>-57.595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0.6175</v>
      </c>
      <c r="AQ103" s="272">
        <f t="shared" si="1"/>
        <v>1.0002777777777778</v>
      </c>
      <c r="AR103" s="272">
        <f t="shared" si="2"/>
        <v>1.7297222222222222</v>
      </c>
      <c r="AS103" s="273" t="e">
        <f t="shared" si="3"/>
        <v>#N/A</v>
      </c>
      <c r="AU103" s="674">
        <f t="shared" si="47"/>
        <v>16</v>
      </c>
      <c r="AV103" s="675">
        <f t="shared" si="48"/>
        <v>-1.419999999999999</v>
      </c>
      <c r="AW103" s="676">
        <f t="shared" si="49"/>
        <v>0.5994444444444444</v>
      </c>
      <c r="AX103" s="672"/>
      <c r="AY103" s="676">
        <f t="shared" si="50"/>
        <v>16</v>
      </c>
      <c r="AZ103" s="675">
        <f t="shared" si="51"/>
        <v>-2.0199999999999996</v>
      </c>
      <c r="BA103" s="676">
        <f t="shared" si="52"/>
        <v>0.9858333333333333</v>
      </c>
      <c r="BB103" s="672"/>
      <c r="BC103" s="676">
        <f t="shared" si="53"/>
        <v>16</v>
      </c>
      <c r="BD103" s="675">
        <f t="shared" si="54"/>
        <v>0.15000000000000568</v>
      </c>
      <c r="BE103" s="676">
        <f t="shared" si="55"/>
        <v>1.7225</v>
      </c>
      <c r="BF103" s="672"/>
      <c r="BG103" s="676">
        <f t="shared" si="56"/>
        <v>16</v>
      </c>
      <c r="BH103" s="675">
        <f t="shared" si="57"/>
        <v>-57.595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0.167</v>
      </c>
      <c r="G104" s="79">
        <v>1.1521</v>
      </c>
      <c r="H104" s="71">
        <f t="shared" si="36"/>
        <v>17</v>
      </c>
      <c r="I104" s="73">
        <f t="shared" si="4"/>
        <v>-0.029100000000000126</v>
      </c>
      <c r="J104" s="73">
        <f t="shared" si="37"/>
        <v>-1.4550000000000063</v>
      </c>
      <c r="K104" s="74">
        <f t="shared" si="5"/>
        <v>21.71</v>
      </c>
      <c r="L104" s="74">
        <v>36</v>
      </c>
      <c r="M104" s="75">
        <f t="shared" si="38"/>
        <v>0.6030555555555556</v>
      </c>
      <c r="N104" s="279">
        <v>1.02</v>
      </c>
      <c r="O104" s="80">
        <v>0.275</v>
      </c>
      <c r="P104" s="79">
        <v>1.0065</v>
      </c>
      <c r="Q104" s="71">
        <f t="shared" si="39"/>
        <v>17</v>
      </c>
      <c r="R104" s="73">
        <f t="shared" si="40"/>
        <v>-0.03960000000000008</v>
      </c>
      <c r="S104" s="73">
        <f t="shared" si="41"/>
        <v>-1.980000000000004</v>
      </c>
      <c r="T104" s="77">
        <f t="shared" si="6"/>
        <v>35.75</v>
      </c>
      <c r="U104" s="77">
        <v>36</v>
      </c>
      <c r="V104" s="78">
        <f t="shared" si="42"/>
        <v>0.9930555555555556</v>
      </c>
      <c r="W104" s="279">
        <v>1.02</v>
      </c>
      <c r="X104" s="80">
        <v>0.478</v>
      </c>
      <c r="Y104" s="79">
        <v>1.1542</v>
      </c>
      <c r="Z104" s="71">
        <f t="shared" si="43"/>
        <v>17</v>
      </c>
      <c r="AA104" s="73">
        <f t="shared" si="44"/>
        <v>0.0022999999999999687</v>
      </c>
      <c r="AB104" s="73">
        <f t="shared" si="45"/>
        <v>0.11499999999999844</v>
      </c>
      <c r="AC104" s="77">
        <f t="shared" si="7"/>
        <v>62.14</v>
      </c>
      <c r="AD104" s="77">
        <v>36</v>
      </c>
      <c r="AE104" s="78">
        <f t="shared" si="46"/>
        <v>1.7261111111111112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-1.1519</v>
      </c>
      <c r="AK104" s="73">
        <f t="shared" si="22"/>
        <v>-57.595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0.6175</v>
      </c>
      <c r="AQ104" s="272">
        <f t="shared" si="1"/>
        <v>1.0002777777777778</v>
      </c>
      <c r="AR104" s="272">
        <f t="shared" si="2"/>
        <v>1.7297222222222222</v>
      </c>
      <c r="AS104" s="273" t="e">
        <f t="shared" si="3"/>
        <v>#N/A</v>
      </c>
      <c r="AU104" s="674">
        <f t="shared" si="47"/>
        <v>17</v>
      </c>
      <c r="AV104" s="675">
        <f t="shared" si="48"/>
        <v>-1.4550000000000063</v>
      </c>
      <c r="AW104" s="676">
        <f t="shared" si="49"/>
        <v>0.6030555555555556</v>
      </c>
      <c r="AX104" s="672"/>
      <c r="AY104" s="676">
        <f t="shared" si="50"/>
        <v>17</v>
      </c>
      <c r="AZ104" s="675">
        <f t="shared" si="51"/>
        <v>-1.980000000000004</v>
      </c>
      <c r="BA104" s="676">
        <f t="shared" si="52"/>
        <v>0.9930555555555556</v>
      </c>
      <c r="BB104" s="672"/>
      <c r="BC104" s="676">
        <f t="shared" si="53"/>
        <v>17</v>
      </c>
      <c r="BD104" s="675">
        <f t="shared" si="54"/>
        <v>0.11499999999999844</v>
      </c>
      <c r="BE104" s="676">
        <f t="shared" si="55"/>
        <v>1.7261111111111112</v>
      </c>
      <c r="BF104" s="672"/>
      <c r="BG104" s="676">
        <f t="shared" si="56"/>
        <v>17</v>
      </c>
      <c r="BH104" s="675">
        <f t="shared" si="57"/>
        <v>-57.595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0.169</v>
      </c>
      <c r="G105" s="79">
        <v>1.1517</v>
      </c>
      <c r="H105" s="71">
        <f t="shared" si="36"/>
        <v>18</v>
      </c>
      <c r="I105" s="73">
        <f t="shared" si="4"/>
        <v>-0.02950000000000008</v>
      </c>
      <c r="J105" s="73">
        <f t="shared" si="37"/>
        <v>-1.475000000000004</v>
      </c>
      <c r="K105" s="74">
        <f t="shared" si="5"/>
        <v>21.970000000000002</v>
      </c>
      <c r="L105" s="74">
        <v>36</v>
      </c>
      <c r="M105" s="75">
        <f t="shared" si="38"/>
        <v>0.6102777777777778</v>
      </c>
      <c r="N105" s="279">
        <v>1.08</v>
      </c>
      <c r="O105" s="80">
        <v>0.275</v>
      </c>
      <c r="P105" s="79">
        <v>1.0071</v>
      </c>
      <c r="Q105" s="71">
        <f t="shared" si="39"/>
        <v>18</v>
      </c>
      <c r="R105" s="73">
        <f t="shared" si="40"/>
        <v>-0.038999999999999924</v>
      </c>
      <c r="S105" s="73">
        <f t="shared" si="41"/>
        <v>-1.9499999999999962</v>
      </c>
      <c r="T105" s="77">
        <f t="shared" si="6"/>
        <v>35.75</v>
      </c>
      <c r="U105" s="77">
        <v>36</v>
      </c>
      <c r="V105" s="78">
        <f t="shared" si="42"/>
        <v>0.9930555555555556</v>
      </c>
      <c r="W105" s="279">
        <v>1.08</v>
      </c>
      <c r="X105" s="80">
        <v>0.478</v>
      </c>
      <c r="Y105" s="79">
        <v>1.1538</v>
      </c>
      <c r="Z105" s="71">
        <f t="shared" si="43"/>
        <v>18</v>
      </c>
      <c r="AA105" s="73">
        <f t="shared" si="44"/>
        <v>0.0019000000000000128</v>
      </c>
      <c r="AB105" s="73">
        <f t="shared" si="45"/>
        <v>0.09500000000000064</v>
      </c>
      <c r="AC105" s="77">
        <f t="shared" si="7"/>
        <v>62.14</v>
      </c>
      <c r="AD105" s="77">
        <v>36</v>
      </c>
      <c r="AE105" s="78">
        <f t="shared" si="46"/>
        <v>1.7261111111111112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-1.1519</v>
      </c>
      <c r="AK105" s="73">
        <f t="shared" si="22"/>
        <v>-57.595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0.6175</v>
      </c>
      <c r="AQ105" s="272">
        <f t="shared" si="1"/>
        <v>1.0002777777777778</v>
      </c>
      <c r="AR105" s="272">
        <f t="shared" si="2"/>
        <v>1.7297222222222222</v>
      </c>
      <c r="AS105" s="273" t="e">
        <f t="shared" si="3"/>
        <v>#N/A</v>
      </c>
      <c r="AU105" s="674">
        <f t="shared" si="47"/>
        <v>18</v>
      </c>
      <c r="AV105" s="675">
        <f t="shared" si="48"/>
        <v>-1.475000000000004</v>
      </c>
      <c r="AW105" s="676">
        <f t="shared" si="49"/>
        <v>0.6102777777777778</v>
      </c>
      <c r="AX105" s="672"/>
      <c r="AY105" s="676">
        <f t="shared" si="50"/>
        <v>18</v>
      </c>
      <c r="AZ105" s="675">
        <f t="shared" si="51"/>
        <v>-1.9499999999999962</v>
      </c>
      <c r="BA105" s="676">
        <f t="shared" si="52"/>
        <v>0.9930555555555556</v>
      </c>
      <c r="BB105" s="672"/>
      <c r="BC105" s="676">
        <f t="shared" si="53"/>
        <v>18</v>
      </c>
      <c r="BD105" s="675">
        <f t="shared" si="54"/>
        <v>0.09500000000000064</v>
      </c>
      <c r="BE105" s="676">
        <f t="shared" si="55"/>
        <v>1.7261111111111112</v>
      </c>
      <c r="BF105" s="672"/>
      <c r="BG105" s="676">
        <f t="shared" si="56"/>
        <v>18</v>
      </c>
      <c r="BH105" s="675">
        <f t="shared" si="57"/>
        <v>-57.595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0.17</v>
      </c>
      <c r="G106" s="79">
        <v>1.1508</v>
      </c>
      <c r="H106" s="71">
        <f t="shared" si="36"/>
        <v>18.999999999999996</v>
      </c>
      <c r="I106" s="73">
        <f t="shared" si="4"/>
        <v>-0.030399999999999983</v>
      </c>
      <c r="J106" s="73">
        <f t="shared" si="37"/>
        <v>-1.5199999999999991</v>
      </c>
      <c r="K106" s="74">
        <f t="shared" si="5"/>
        <v>22.1</v>
      </c>
      <c r="L106" s="74">
        <v>36</v>
      </c>
      <c r="M106" s="75">
        <f t="shared" si="38"/>
        <v>0.6138888888888889</v>
      </c>
      <c r="N106" s="279">
        <v>1.14</v>
      </c>
      <c r="O106" s="80">
        <v>0.276</v>
      </c>
      <c r="P106" s="79">
        <v>1.0081</v>
      </c>
      <c r="Q106" s="71">
        <f t="shared" si="39"/>
        <v>18.999999999999996</v>
      </c>
      <c r="R106" s="73">
        <f t="shared" si="40"/>
        <v>-0.038000000000000034</v>
      </c>
      <c r="S106" s="73">
        <f t="shared" si="41"/>
        <v>-1.9000000000000017</v>
      </c>
      <c r="T106" s="77">
        <f t="shared" si="6"/>
        <v>35.88</v>
      </c>
      <c r="U106" s="77">
        <v>36</v>
      </c>
      <c r="V106" s="78">
        <f t="shared" si="42"/>
        <v>0.9966666666666667</v>
      </c>
      <c r="W106" s="279">
        <v>1.14</v>
      </c>
      <c r="X106" s="80">
        <v>0.478</v>
      </c>
      <c r="Y106" s="79">
        <v>1.153</v>
      </c>
      <c r="Z106" s="71">
        <f t="shared" si="43"/>
        <v>18.999999999999996</v>
      </c>
      <c r="AA106" s="73">
        <f t="shared" si="44"/>
        <v>0.001100000000000101</v>
      </c>
      <c r="AB106" s="73">
        <f t="shared" si="45"/>
        <v>0.055000000000005045</v>
      </c>
      <c r="AC106" s="77">
        <f t="shared" si="7"/>
        <v>62.14</v>
      </c>
      <c r="AD106" s="77">
        <v>36</v>
      </c>
      <c r="AE106" s="78">
        <f t="shared" si="46"/>
        <v>1.7261111111111112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-1.1519</v>
      </c>
      <c r="AK106" s="73">
        <f t="shared" si="22"/>
        <v>-57.595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0.6175</v>
      </c>
      <c r="AQ106" s="272">
        <f t="shared" si="1"/>
        <v>1.0002777777777778</v>
      </c>
      <c r="AR106" s="272">
        <f t="shared" si="2"/>
        <v>1.7297222222222222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-1.5199999999999991</v>
      </c>
      <c r="AW106" s="676">
        <f t="shared" si="49"/>
        <v>0.6138888888888889</v>
      </c>
      <c r="AX106" s="672"/>
      <c r="AY106" s="676">
        <f t="shared" si="50"/>
        <v>18.999999999999996</v>
      </c>
      <c r="AZ106" s="675">
        <f t="shared" si="51"/>
        <v>-1.9000000000000017</v>
      </c>
      <c r="BA106" s="676">
        <f t="shared" si="52"/>
        <v>0.9966666666666667</v>
      </c>
      <c r="BB106" s="672"/>
      <c r="BC106" s="676">
        <f t="shared" si="53"/>
        <v>18.999999999999996</v>
      </c>
      <c r="BD106" s="675">
        <f t="shared" si="54"/>
        <v>0.055000000000005045</v>
      </c>
      <c r="BE106" s="676">
        <f t="shared" si="55"/>
        <v>1.7261111111111112</v>
      </c>
      <c r="BF106" s="672"/>
      <c r="BG106" s="676">
        <f t="shared" si="56"/>
        <v>18.999999999999996</v>
      </c>
      <c r="BH106" s="675">
        <f t="shared" si="57"/>
        <v>-57.595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80">
        <v>0.171</v>
      </c>
      <c r="G107" s="729">
        <v>1.1504</v>
      </c>
      <c r="H107" s="81">
        <f t="shared" si="36"/>
        <v>20</v>
      </c>
      <c r="I107" s="83">
        <f t="shared" si="4"/>
        <v>-0.03079999999999994</v>
      </c>
      <c r="J107" s="83">
        <f t="shared" si="37"/>
        <v>-1.539999999999997</v>
      </c>
      <c r="K107" s="314">
        <f t="shared" si="5"/>
        <v>22.23</v>
      </c>
      <c r="L107" s="84">
        <v>36</v>
      </c>
      <c r="M107" s="301">
        <f t="shared" si="38"/>
        <v>0.6175</v>
      </c>
      <c r="N107" s="281">
        <v>1.2</v>
      </c>
      <c r="O107" s="80">
        <v>0.277</v>
      </c>
      <c r="P107" s="79">
        <v>1.0094</v>
      </c>
      <c r="Q107" s="81">
        <f t="shared" si="39"/>
        <v>20</v>
      </c>
      <c r="R107" s="83">
        <f t="shared" si="40"/>
        <v>-0.036699999999999955</v>
      </c>
      <c r="S107" s="83">
        <f t="shared" si="41"/>
        <v>-1.8349999999999977</v>
      </c>
      <c r="T107" s="84">
        <f t="shared" si="6"/>
        <v>36.010000000000005</v>
      </c>
      <c r="U107" s="84">
        <v>36</v>
      </c>
      <c r="V107" s="85">
        <f t="shared" si="42"/>
        <v>1.0002777777777778</v>
      </c>
      <c r="W107" s="281">
        <v>1.2</v>
      </c>
      <c r="X107" s="80">
        <v>0.479</v>
      </c>
      <c r="Y107" s="82">
        <v>1.1525</v>
      </c>
      <c r="Z107" s="81">
        <f t="shared" si="43"/>
        <v>20</v>
      </c>
      <c r="AA107" s="83">
        <f t="shared" si="44"/>
        <v>0.000600000000000156</v>
      </c>
      <c r="AB107" s="83">
        <f t="shared" si="45"/>
        <v>0.030000000000007798</v>
      </c>
      <c r="AC107" s="84">
        <f t="shared" si="7"/>
        <v>62.269999999999996</v>
      </c>
      <c r="AD107" s="84">
        <v>36</v>
      </c>
      <c r="AE107" s="85">
        <f t="shared" si="46"/>
        <v>1.7297222222222222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-1.1519</v>
      </c>
      <c r="AK107" s="83">
        <f t="shared" si="22"/>
        <v>-57.595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0.6175</v>
      </c>
      <c r="AQ107" s="306">
        <f t="shared" si="1"/>
        <v>1.0002777777777778</v>
      </c>
      <c r="AR107" s="306">
        <f t="shared" si="2"/>
        <v>1.7297222222222222</v>
      </c>
      <c r="AS107" s="307" t="e">
        <f t="shared" si="3"/>
        <v>#N/A</v>
      </c>
      <c r="AU107" s="677">
        <f t="shared" si="47"/>
        <v>20</v>
      </c>
      <c r="AV107" s="678">
        <f t="shared" si="48"/>
        <v>-1.539999999999997</v>
      </c>
      <c r="AW107" s="679">
        <f t="shared" si="49"/>
        <v>0.6175</v>
      </c>
      <c r="AX107" s="680"/>
      <c r="AY107" s="679">
        <f t="shared" si="50"/>
        <v>20</v>
      </c>
      <c r="AZ107" s="678">
        <f t="shared" si="51"/>
        <v>-1.8349999999999977</v>
      </c>
      <c r="BA107" s="679">
        <f t="shared" si="52"/>
        <v>1.0002777777777778</v>
      </c>
      <c r="BB107" s="680"/>
      <c r="BC107" s="679">
        <f t="shared" si="53"/>
        <v>20</v>
      </c>
      <c r="BD107" s="678">
        <f t="shared" si="54"/>
        <v>0.030000000000007798</v>
      </c>
      <c r="BE107" s="679">
        <f t="shared" si="55"/>
        <v>1.7297222222222222</v>
      </c>
      <c r="BF107" s="680"/>
      <c r="BG107" s="679">
        <f t="shared" si="56"/>
        <v>20</v>
      </c>
      <c r="BH107" s="678">
        <f t="shared" si="57"/>
        <v>-57.595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0.6175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1.0002777777777778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1.7297222222222222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0.28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36.12944414324086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0.6175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1.0002777777777778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1.7297222222222222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0.28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35.942111871382345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0.28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0.28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36.12944414324086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35.942111871382345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0.28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0.28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3.2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3.18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7">
      <selection activeCell="I37" sqref="I3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31 AGOSTO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C1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2.1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9.523565923197603</v>
      </c>
      <c r="E26" s="412">
        <f>Corte!V49</f>
        <v>9.523565923197603</v>
      </c>
      <c r="F26" s="720">
        <f>Corte!AE49</f>
        <v>9.523565923197603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2.1399999999999997</v>
      </c>
      <c r="E27" s="412">
        <f>Corte!V50</f>
        <v>2.1399999999999997</v>
      </c>
      <c r="F27" s="720">
        <f>Corte!AE50</f>
        <v>2.1399999999999997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1.953917389341263</v>
      </c>
      <c r="E28" s="412">
        <f>Corte!V51</f>
        <v>1.953917389341263</v>
      </c>
      <c r="F28" s="720">
        <f>Corte!AE51</f>
        <v>1.953917389341263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78.59844102252153</v>
      </c>
      <c r="E29" s="414">
        <f>Corte!V53</f>
        <v>78.59844102252153</v>
      </c>
      <c r="F29" s="721">
        <f>Corte!AE53</f>
        <v>78.59844102252153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-1.695000000000002</v>
      </c>
      <c r="E31" s="728">
        <f>Corte!S73</f>
        <v>-1.2599999999999945</v>
      </c>
      <c r="F31" s="563">
        <f>Corte!AB73</f>
        <v>-2.629999999999999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13.673088875077696</v>
      </c>
      <c r="E34" s="562">
        <f>Corte!V61</f>
        <v>14.706084093559227</v>
      </c>
      <c r="F34" s="562">
        <f>Corte!AE61</f>
        <v>12.097272789723174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0.6175</v>
      </c>
      <c r="E37" s="412">
        <f>Corte!V111</f>
        <v>1.0002777777777778</v>
      </c>
      <c r="F37" s="412">
        <f>Corte!AE111</f>
        <v>1.7297222222222222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0.28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36.12944414324086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16">
      <selection activeCell="I29" sqref="I29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31 AGOSTO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C1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2.1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9.523565923197603</v>
      </c>
      <c r="E26" s="412">
        <f>Corte!V49</f>
        <v>9.523565923197603</v>
      </c>
      <c r="F26" s="720">
        <f>Corte!AE49</f>
        <v>9.523565923197603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2.1399999999999997</v>
      </c>
      <c r="E27" s="412">
        <f>Corte!V50</f>
        <v>2.1399999999999997</v>
      </c>
      <c r="F27" s="720">
        <f>Corte!AE50</f>
        <v>2.1399999999999997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1.953917389341263</v>
      </c>
      <c r="E28" s="412">
        <f>Corte!V51</f>
        <v>1.953917389341263</v>
      </c>
      <c r="F28" s="720">
        <f>Corte!AE51</f>
        <v>1.953917389341263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78.59844102252153</v>
      </c>
      <c r="E29" s="414">
        <f>Corte!V53</f>
        <v>78.59844102252153</v>
      </c>
      <c r="F29" s="721">
        <f>Corte!AE53</f>
        <v>78.59844102252153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-1.695000000000002</v>
      </c>
      <c r="E31" s="728">
        <f>Corte!S73</f>
        <v>-1.2599999999999945</v>
      </c>
      <c r="F31" s="563">
        <f>Corte!AB73</f>
        <v>-2.629999999999999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13.673088875077696</v>
      </c>
      <c r="E34" s="562">
        <f>Corte!V61</f>
        <v>14.706084093559227</v>
      </c>
      <c r="F34" s="562">
        <f>Corte!AE61</f>
        <v>12.097272789723174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0.6175</v>
      </c>
      <c r="E37" s="412">
        <f>Corte!V111</f>
        <v>1.0002777777777778</v>
      </c>
      <c r="F37" s="412">
        <f>Corte!AE111</f>
        <v>1.7297222222222222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0.28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36.12944414324086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0.6175</v>
      </c>
      <c r="E42" s="412">
        <f>Corte!V117</f>
        <v>1.0002777777777778</v>
      </c>
      <c r="F42" s="412">
        <f>Corte!AE117</f>
        <v>1.7297222222222222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0.28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35.942111871382345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0.09749999999999999</v>
      </c>
      <c r="E20" s="585">
        <f>Corte!AY75</f>
        <v>0.049999999999999996</v>
      </c>
      <c r="F20" s="584">
        <f>Corte!BA75</f>
        <v>0.1336111111111111</v>
      </c>
      <c r="G20" s="583">
        <f>Corte!BC75</f>
        <v>0.049999999999999996</v>
      </c>
      <c r="H20" s="584">
        <f>Corte!BE75</f>
        <v>0.15888888888888889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0.14083333333333334</v>
      </c>
      <c r="E21" s="585">
        <f>Corte!AY76</f>
        <v>0.09999999999999999</v>
      </c>
      <c r="F21" s="584">
        <f>Corte!BA76</f>
        <v>0.18416666666666667</v>
      </c>
      <c r="G21" s="583">
        <f>Corte!BC76</f>
        <v>0.09999999999999999</v>
      </c>
      <c r="H21" s="584">
        <f>Corte!BE76</f>
        <v>0.28527777777777774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0.21305555555555555</v>
      </c>
      <c r="E22" s="585">
        <f>Corte!AY77</f>
        <v>0.19999999999999998</v>
      </c>
      <c r="F22" s="584">
        <f>Corte!BA77</f>
        <v>0.2672222222222222</v>
      </c>
      <c r="G22" s="583">
        <f>Corte!BC77</f>
        <v>0.19999999999999998</v>
      </c>
      <c r="H22" s="584">
        <f>Corte!BE77</f>
        <v>0.39722222222222225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0.28527777777777774</v>
      </c>
      <c r="E23" s="585">
        <f>Corte!AY78</f>
        <v>0.3</v>
      </c>
      <c r="F23" s="584">
        <f>Corte!BA78</f>
        <v>0.3213888888888889</v>
      </c>
      <c r="G23" s="583">
        <f>Corte!BC78</f>
        <v>0.3</v>
      </c>
      <c r="H23" s="584">
        <f>Corte!BE78</f>
        <v>0.48750000000000004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0.31416666666666665</v>
      </c>
      <c r="E24" s="585">
        <f>Corte!AY79</f>
        <v>0.39999999999999997</v>
      </c>
      <c r="F24" s="584">
        <f>Corte!BA79</f>
        <v>0.32861111111111113</v>
      </c>
      <c r="G24" s="583">
        <f>Corte!BC79</f>
        <v>0.39999999999999997</v>
      </c>
      <c r="H24" s="584">
        <f>Corte!BE79</f>
        <v>0.5669444444444445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0.3538888888888889</v>
      </c>
      <c r="E25" s="585">
        <f>Corte!AY80</f>
        <v>0.5</v>
      </c>
      <c r="F25" s="584">
        <f>Corte!BA80</f>
        <v>0.4008333333333333</v>
      </c>
      <c r="G25" s="583">
        <f>Corte!BC80</f>
        <v>0.5</v>
      </c>
      <c r="H25" s="584">
        <f>Corte!BE80</f>
        <v>0.6499999999999999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0.37555555555555553</v>
      </c>
      <c r="E26" s="585">
        <f>Corte!AY81</f>
        <v>0.75</v>
      </c>
      <c r="F26" s="584">
        <f>Corte!BA81</f>
        <v>0.49833333333333335</v>
      </c>
      <c r="G26" s="583">
        <f>Corte!BC81</f>
        <v>0.75</v>
      </c>
      <c r="H26" s="584">
        <f>Corte!BE81</f>
        <v>0.7763888888888889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0.4261111111111111</v>
      </c>
      <c r="E27" s="585">
        <f>Corte!AY82</f>
        <v>1</v>
      </c>
      <c r="F27" s="584">
        <f>Corte!BA82</f>
        <v>0.5456388888888889</v>
      </c>
      <c r="G27" s="583">
        <f>Corte!BC82</f>
        <v>1</v>
      </c>
      <c r="H27" s="584">
        <f>Corte!BE82</f>
        <v>0.8883333333333333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0.43694444444444447</v>
      </c>
      <c r="E28" s="585">
        <f>Corte!AY83</f>
        <v>1.25</v>
      </c>
      <c r="F28" s="584">
        <f>Corte!BA83</f>
        <v>0.5994444444444444</v>
      </c>
      <c r="G28" s="583">
        <f>Corte!BC83</f>
        <v>1.25</v>
      </c>
      <c r="H28" s="584">
        <f>Corte!BE83</f>
        <v>0.9750000000000001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0.44416666666666665</v>
      </c>
      <c r="E29" s="585">
        <f>Corte!AY84</f>
        <v>1.5</v>
      </c>
      <c r="F29" s="584">
        <f>Corte!BA84</f>
        <v>0.6283333333333333</v>
      </c>
      <c r="G29" s="583">
        <f>Corte!BC84</f>
        <v>1.5</v>
      </c>
      <c r="H29" s="584">
        <f>Corte!BE84</f>
        <v>1.047222222222222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0.4513888888888889</v>
      </c>
      <c r="E30" s="585">
        <f>Corte!AY85</f>
        <v>1.75</v>
      </c>
      <c r="F30" s="584">
        <f>Corte!BA85</f>
        <v>0.6716666666666666</v>
      </c>
      <c r="G30" s="583">
        <f>Corte!BC85</f>
        <v>1.75</v>
      </c>
      <c r="H30" s="584">
        <f>Corte!BE85</f>
        <v>1.1122222222222222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0.46222222222222226</v>
      </c>
      <c r="E31" s="585">
        <f>Corte!AY86</f>
        <v>2</v>
      </c>
      <c r="F31" s="584">
        <f>Corte!BA86</f>
        <v>0.7005555555555556</v>
      </c>
      <c r="G31" s="583">
        <f>Corte!BC86</f>
        <v>2</v>
      </c>
      <c r="H31" s="584">
        <f>Corte!BE86</f>
        <v>1.1627777777777777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0.47305555555555556</v>
      </c>
      <c r="E32" s="585">
        <f>Corte!AY87</f>
        <v>2.5</v>
      </c>
      <c r="F32" s="584">
        <f>Corte!BA87</f>
        <v>0.7402777777777777</v>
      </c>
      <c r="G32" s="583">
        <f>Corte!BC87</f>
        <v>2.5</v>
      </c>
      <c r="H32" s="584">
        <f>Corte!BE87</f>
        <v>1.2638888888888888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0.4838888888888889</v>
      </c>
      <c r="E33" s="585">
        <f>Corte!AY88</f>
        <v>3</v>
      </c>
      <c r="F33" s="584">
        <f>Corte!BA88</f>
        <v>0.7655555555555555</v>
      </c>
      <c r="G33" s="583">
        <f>Corte!BC88</f>
        <v>3</v>
      </c>
      <c r="H33" s="584">
        <f>Corte!BE88</f>
        <v>1.3469444444444445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0.4911111111111111</v>
      </c>
      <c r="E34" s="585">
        <f>Corte!AY89</f>
        <v>3.5</v>
      </c>
      <c r="F34" s="584">
        <f>Corte!BA89</f>
        <v>0.8088888888888889</v>
      </c>
      <c r="G34" s="583">
        <f>Corte!BC89</f>
        <v>3.5</v>
      </c>
      <c r="H34" s="584">
        <f>Corte!BE89</f>
        <v>1.4155555555555557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0.49833333333333335</v>
      </c>
      <c r="E35" s="585">
        <f>Corte!AY90</f>
        <v>4</v>
      </c>
      <c r="F35" s="584">
        <f>Corte!BA90</f>
        <v>0.8558333333333333</v>
      </c>
      <c r="G35" s="583">
        <f>Corte!BC90</f>
        <v>4</v>
      </c>
      <c r="H35" s="584">
        <f>Corte!BE90</f>
        <v>1.4697222222222222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0.5127777777777777</v>
      </c>
      <c r="E36" s="585">
        <f>Corte!AY91</f>
        <v>4.5</v>
      </c>
      <c r="F36" s="584">
        <f>Corte!BA91</f>
        <v>0.8702777777777777</v>
      </c>
      <c r="G36" s="583">
        <f>Corte!BC91</f>
        <v>4.5</v>
      </c>
      <c r="H36" s="584">
        <f>Corte!BE91</f>
        <v>1.5166666666666666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0.52</v>
      </c>
      <c r="E37" s="585">
        <f>Corte!AY92</f>
        <v>5</v>
      </c>
      <c r="F37" s="584">
        <f>Corte!BA92</f>
        <v>0.8811111111111111</v>
      </c>
      <c r="G37" s="583">
        <f>Corte!BC92</f>
        <v>5</v>
      </c>
      <c r="H37" s="584">
        <f>Corte!BE92</f>
        <v>1.5527777777777778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0.5380555555555555</v>
      </c>
      <c r="E38" s="585">
        <f>Corte!AY93</f>
        <v>6</v>
      </c>
      <c r="F38" s="584">
        <f>Corte!BA93</f>
        <v>0.9063888888888889</v>
      </c>
      <c r="G38" s="583">
        <f>Corte!BC93</f>
        <v>6</v>
      </c>
      <c r="H38" s="584">
        <f>Corte!BE93</f>
        <v>1.625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0.5452777777777778</v>
      </c>
      <c r="E39" s="585">
        <f>Corte!AY94</f>
        <v>7</v>
      </c>
      <c r="F39" s="584">
        <f>Corte!BA94</f>
        <v>0.9244444444444445</v>
      </c>
      <c r="G39" s="583">
        <f>Corte!BC94</f>
        <v>7</v>
      </c>
      <c r="H39" s="584">
        <f>Corte!BE94</f>
        <v>1.6611111111111112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0.5488888888888889</v>
      </c>
      <c r="E40" s="585">
        <f>Corte!AY95</f>
        <v>8</v>
      </c>
      <c r="F40" s="584">
        <f>Corte!BA95</f>
        <v>0.9352777777777779</v>
      </c>
      <c r="G40" s="583">
        <f>Corte!BC95</f>
        <v>8</v>
      </c>
      <c r="H40" s="584">
        <f>Corte!BE95</f>
        <v>1.682777777777778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0.5597222222222222</v>
      </c>
      <c r="E41" s="585">
        <f>Corte!AY96</f>
        <v>9</v>
      </c>
      <c r="F41" s="584">
        <f>Corte!BA96</f>
        <v>0.9497222222222224</v>
      </c>
      <c r="G41" s="583">
        <f>Corte!BC96</f>
        <v>9</v>
      </c>
      <c r="H41" s="584">
        <f>Corte!BE96</f>
        <v>1.6936111111111112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0.5669444444444445</v>
      </c>
      <c r="E42" s="585">
        <f>Corte!AY97</f>
        <v>10</v>
      </c>
      <c r="F42" s="584">
        <f>Corte!BA97</f>
        <v>0.9641666666666667</v>
      </c>
      <c r="G42" s="583">
        <f>Corte!BC97</f>
        <v>10</v>
      </c>
      <c r="H42" s="584">
        <f>Corte!BE97</f>
        <v>1.7008333333333332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0.5741666666666667</v>
      </c>
      <c r="E43" s="585">
        <f>Corte!AY98</f>
        <v>11</v>
      </c>
      <c r="F43" s="584">
        <f>Corte!BA98</f>
        <v>0.9569444444444445</v>
      </c>
      <c r="G43" s="583">
        <f>Corte!BC98</f>
        <v>11</v>
      </c>
      <c r="H43" s="584">
        <f>Corte!BE98</f>
        <v>1.7008333333333332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0.5813888888888888</v>
      </c>
      <c r="E44" s="585">
        <f>Corte!AY99</f>
        <v>12</v>
      </c>
      <c r="F44" s="584">
        <f>Corte!BA99</f>
        <v>0.9497222222222224</v>
      </c>
      <c r="G44" s="583">
        <f>Corte!BC99</f>
        <v>12</v>
      </c>
      <c r="H44" s="584">
        <f>Corte!BE99</f>
        <v>1.7008333333333332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0.5922222222222222</v>
      </c>
      <c r="E45" s="585">
        <f>Corte!AY100</f>
        <v>13</v>
      </c>
      <c r="F45" s="584">
        <f>Corte!BA100</f>
        <v>0.9641666666666667</v>
      </c>
      <c r="G45" s="583">
        <f>Corte!BC100</f>
        <v>13</v>
      </c>
      <c r="H45" s="584">
        <f>Corte!BE100</f>
        <v>1.7044444444444444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0.5922222222222222</v>
      </c>
      <c r="E46" s="585">
        <f>Corte!AY101</f>
        <v>14</v>
      </c>
      <c r="F46" s="584">
        <f>Corte!BA101</f>
        <v>0.9713888888888889</v>
      </c>
      <c r="G46" s="583">
        <f>Corte!BC101</f>
        <v>14</v>
      </c>
      <c r="H46" s="584">
        <f>Corte!BE101</f>
        <v>1.7044444444444444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0.5994444444444444</v>
      </c>
      <c r="E47" s="585">
        <f>Corte!AY102</f>
        <v>15</v>
      </c>
      <c r="F47" s="584">
        <f>Corte!BA102</f>
        <v>0.9786111111111112</v>
      </c>
      <c r="G47" s="583">
        <f>Corte!BC102</f>
        <v>15</v>
      </c>
      <c r="H47" s="584">
        <f>Corte!BE102</f>
        <v>1.7152777777777777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0.5994444444444444</v>
      </c>
      <c r="E48" s="585">
        <f>Corte!AY103</f>
        <v>16</v>
      </c>
      <c r="F48" s="584">
        <f>Corte!BA103</f>
        <v>0.9858333333333333</v>
      </c>
      <c r="G48" s="583">
        <f>Corte!BC103</f>
        <v>16</v>
      </c>
      <c r="H48" s="584">
        <f>Corte!BE103</f>
        <v>1.7225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0.6030555555555556</v>
      </c>
      <c r="E49" s="585">
        <f>Corte!AY104</f>
        <v>17</v>
      </c>
      <c r="F49" s="584">
        <f>Corte!BA104</f>
        <v>0.9930555555555556</v>
      </c>
      <c r="G49" s="583">
        <f>Corte!BC104</f>
        <v>17</v>
      </c>
      <c r="H49" s="584">
        <f>Corte!BE104</f>
        <v>1.7261111111111112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0.6102777777777778</v>
      </c>
      <c r="E50" s="585">
        <f>Corte!AY105</f>
        <v>18</v>
      </c>
      <c r="F50" s="584">
        <f>Corte!BA105</f>
        <v>0.9930555555555556</v>
      </c>
      <c r="G50" s="583">
        <f>Corte!BC105</f>
        <v>18</v>
      </c>
      <c r="H50" s="584">
        <f>Corte!BE105</f>
        <v>1.7261111111111112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0.6138888888888889</v>
      </c>
      <c r="E51" s="585">
        <f>Corte!AY106</f>
        <v>18.999999999999996</v>
      </c>
      <c r="F51" s="584">
        <f>Corte!BA106</f>
        <v>0.9966666666666667</v>
      </c>
      <c r="G51" s="583">
        <f>Corte!BC106</f>
        <v>18.999999999999996</v>
      </c>
      <c r="H51" s="584">
        <f>Corte!BE106</f>
        <v>1.7261111111111112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0.6175</v>
      </c>
      <c r="E52" s="588">
        <f>Corte!AY107</f>
        <v>20</v>
      </c>
      <c r="F52" s="587">
        <f>Corte!BA107</f>
        <v>1.0002777777777778</v>
      </c>
      <c r="G52" s="586">
        <f>Corte!BC107</f>
        <v>20</v>
      </c>
      <c r="H52" s="587">
        <f>Corte!BE107</f>
        <v>1.7297222222222222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4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>
        <f>Corte!AZ74</f>
        <v>0</v>
      </c>
      <c r="G19" s="681">
        <f>Corte!BC74</f>
        <v>0</v>
      </c>
      <c r="H19" s="682">
        <f>Corte!BD74</f>
        <v>0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-0.060000000000004494</v>
      </c>
      <c r="E20" s="585">
        <f>Corte!AY75</f>
        <v>0.049999999999999996</v>
      </c>
      <c r="F20" s="614">
        <f>Corte!AZ75</f>
        <v>-0.024999999999997247</v>
      </c>
      <c r="G20" s="583">
        <f>Corte!BC75</f>
        <v>0.049999999999999996</v>
      </c>
      <c r="H20" s="614">
        <f>Corte!BD75</f>
        <v>-0.034999999999996145</v>
      </c>
      <c r="I20" s="585">
        <f>Corte!BG75</f>
        <v>0.049999999999999996</v>
      </c>
      <c r="J20" s="614">
        <f>Corte!BH75</f>
        <v>-57.595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-0.08500000000000174</v>
      </c>
      <c r="E21" s="585">
        <f>Corte!AY76</f>
        <v>0.09999999999999999</v>
      </c>
      <c r="F21" s="614">
        <f>Corte!AZ76</f>
        <v>-0.07500000000000284</v>
      </c>
      <c r="G21" s="583">
        <f>Corte!BC76</f>
        <v>0.09999999999999999</v>
      </c>
      <c r="H21" s="614">
        <f>Corte!BD76</f>
        <v>-0.07499999999999174</v>
      </c>
      <c r="I21" s="585">
        <f>Corte!BG76</f>
        <v>0.09999999999999999</v>
      </c>
      <c r="J21" s="614">
        <f>Corte!BH76</f>
        <v>-57.595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-0.13499999999999623</v>
      </c>
      <c r="E22" s="585">
        <f>Corte!AY77</f>
        <v>0.19999999999999998</v>
      </c>
      <c r="F22" s="614">
        <f>Corte!AZ77</f>
        <v>-0.18000000000000238</v>
      </c>
      <c r="G22" s="583">
        <f>Corte!BC77</f>
        <v>0.19999999999999998</v>
      </c>
      <c r="H22" s="614">
        <f>Corte!BD77</f>
        <v>-0.10499999999999954</v>
      </c>
      <c r="I22" s="585">
        <f>Corte!BG77</f>
        <v>0.19999999999999998</v>
      </c>
      <c r="J22" s="614">
        <f>Corte!BH77</f>
        <v>-57.595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-0.17000000000000348</v>
      </c>
      <c r="E23" s="585">
        <f>Corte!AY78</f>
        <v>0.3</v>
      </c>
      <c r="F23" s="614">
        <f>Corte!AZ78</f>
        <v>-0.275000000000003</v>
      </c>
      <c r="G23" s="583">
        <f>Corte!BC78</f>
        <v>0.3</v>
      </c>
      <c r="H23" s="614">
        <f>Corte!BD78</f>
        <v>-0.20999999999999908</v>
      </c>
      <c r="I23" s="585">
        <f>Corte!BG78</f>
        <v>0.3</v>
      </c>
      <c r="J23" s="614">
        <f>Corte!BH78</f>
        <v>-57.595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-0.20999999999999908</v>
      </c>
      <c r="E24" s="585">
        <f>Corte!AY79</f>
        <v>0.39999999999999997</v>
      </c>
      <c r="F24" s="614">
        <f>Corte!AZ79</f>
        <v>-0.5000000000000004</v>
      </c>
      <c r="G24" s="583">
        <f>Corte!BC79</f>
        <v>0.39999999999999997</v>
      </c>
      <c r="H24" s="614">
        <f>Corte!BD79</f>
        <v>-0.26999999999999247</v>
      </c>
      <c r="I24" s="585">
        <f>Corte!BG79</f>
        <v>0.39999999999999997</v>
      </c>
      <c r="J24" s="614">
        <f>Corte!BH79</f>
        <v>-57.595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-0.2550000000000052</v>
      </c>
      <c r="E25" s="585">
        <f>Corte!AY80</f>
        <v>0.5</v>
      </c>
      <c r="F25" s="614">
        <f>Corte!AZ80</f>
        <v>-0.6800000000000028</v>
      </c>
      <c r="G25" s="583">
        <f>Corte!BC80</f>
        <v>0.5</v>
      </c>
      <c r="H25" s="614">
        <f>Corte!BD80</f>
        <v>-0.2849999999999908</v>
      </c>
      <c r="I25" s="585">
        <f>Corte!BG80</f>
        <v>0.5</v>
      </c>
      <c r="J25" s="614">
        <f>Corte!BH80</f>
        <v>-57.595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-0.3149999999999986</v>
      </c>
      <c r="E26" s="585">
        <f>Corte!AY81</f>
        <v>0.75</v>
      </c>
      <c r="F26" s="614">
        <f>Corte!AZ81</f>
        <v>-0.8700000000000041</v>
      </c>
      <c r="G26" s="583">
        <f>Corte!BC81</f>
        <v>0.75</v>
      </c>
      <c r="H26" s="614">
        <f>Corte!BD81</f>
        <v>-0.35999999999999366</v>
      </c>
      <c r="I26" s="585">
        <f>Corte!BG81</f>
        <v>0.75</v>
      </c>
      <c r="J26" s="614">
        <f>Corte!BH81</f>
        <v>-57.595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-0.37000000000000366</v>
      </c>
      <c r="E27" s="585">
        <f>Corte!AY82</f>
        <v>1</v>
      </c>
      <c r="F27" s="614">
        <f>Corte!AZ82</f>
        <v>-1.0399999999999965</v>
      </c>
      <c r="G27" s="583">
        <f>Corte!BC82</f>
        <v>1</v>
      </c>
      <c r="H27" s="614">
        <f>Corte!BD82</f>
        <v>-0.5199999999999982</v>
      </c>
      <c r="I27" s="585">
        <f>Corte!BG82</f>
        <v>1</v>
      </c>
      <c r="J27" s="614">
        <f>Corte!BH82</f>
        <v>-57.595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-0.46000000000000485</v>
      </c>
      <c r="E28" s="585">
        <f>Corte!AY83</f>
        <v>1.25</v>
      </c>
      <c r="F28" s="614">
        <f>Corte!AZ83</f>
        <v>-1.1800000000000033</v>
      </c>
      <c r="G28" s="583">
        <f>Corte!BC83</f>
        <v>1.25</v>
      </c>
      <c r="H28" s="614">
        <f>Corte!BD83</f>
        <v>-0.5799999999999916</v>
      </c>
      <c r="I28" s="585">
        <f>Corte!BG83</f>
        <v>1.25</v>
      </c>
      <c r="J28" s="614">
        <f>Corte!BH83</f>
        <v>-57.595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-0.4850000000000021</v>
      </c>
      <c r="E29" s="585">
        <f>Corte!AY84</f>
        <v>1.5</v>
      </c>
      <c r="F29" s="614">
        <f>Corte!AZ84</f>
        <v>-1.3249999999999984</v>
      </c>
      <c r="G29" s="583">
        <f>Corte!BC84</f>
        <v>1.5</v>
      </c>
      <c r="H29" s="614">
        <f>Corte!BD84</f>
        <v>-0.6000000000000005</v>
      </c>
      <c r="I29" s="585">
        <f>Corte!BG84</f>
        <v>1.5</v>
      </c>
      <c r="J29" s="614">
        <f>Corte!BH84</f>
        <v>-57.595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-0.5199999999999982</v>
      </c>
      <c r="E30" s="585">
        <f>Corte!AY85</f>
        <v>1.75</v>
      </c>
      <c r="F30" s="614">
        <f>Corte!AZ85</f>
        <v>-1.4550000000000063</v>
      </c>
      <c r="G30" s="583">
        <f>Corte!BC85</f>
        <v>1.75</v>
      </c>
      <c r="H30" s="614">
        <f>Corte!BD85</f>
        <v>-0.6399999999999961</v>
      </c>
      <c r="I30" s="585">
        <f>Corte!BG85</f>
        <v>1.75</v>
      </c>
      <c r="J30" s="614">
        <f>Corte!BH85</f>
        <v>-57.595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-0.5700000000000038</v>
      </c>
      <c r="E31" s="585">
        <f>Corte!AY86</f>
        <v>2</v>
      </c>
      <c r="F31" s="614">
        <f>Corte!AZ86</f>
        <v>-1.5750000000000042</v>
      </c>
      <c r="G31" s="583">
        <f>Corte!BC86</f>
        <v>2</v>
      </c>
      <c r="H31" s="614">
        <f>Corte!BD86</f>
        <v>-0.6599999999999939</v>
      </c>
      <c r="I31" s="585">
        <f>Corte!BG86</f>
        <v>2</v>
      </c>
      <c r="J31" s="614">
        <f>Corte!BH86</f>
        <v>-57.595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-0.6550000000000056</v>
      </c>
      <c r="E32" s="585">
        <f>Corte!AY87</f>
        <v>2.5</v>
      </c>
      <c r="F32" s="614">
        <f>Corte!AZ87</f>
        <v>-1.7000000000000015</v>
      </c>
      <c r="G32" s="583">
        <f>Corte!BC87</f>
        <v>2.5</v>
      </c>
      <c r="H32" s="614">
        <f>Corte!BD87</f>
        <v>-0.6549999999999945</v>
      </c>
      <c r="I32" s="585">
        <f>Corte!BG87</f>
        <v>2.5</v>
      </c>
      <c r="J32" s="614">
        <f>Corte!BH87</f>
        <v>-57.595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-0.7550000000000057</v>
      </c>
      <c r="E33" s="585">
        <f>Corte!AY88</f>
        <v>3</v>
      </c>
      <c r="F33" s="614">
        <f>Corte!AZ88</f>
        <v>-1.8449999999999966</v>
      </c>
      <c r="G33" s="583">
        <f>Corte!BC88</f>
        <v>3</v>
      </c>
      <c r="H33" s="614">
        <f>Corte!BD88</f>
        <v>-0.6199999999999983</v>
      </c>
      <c r="I33" s="585">
        <f>Corte!BG88</f>
        <v>3</v>
      </c>
      <c r="J33" s="614">
        <f>Corte!BH88</f>
        <v>-57.595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-0.8600000000000052</v>
      </c>
      <c r="E34" s="585">
        <f>Corte!AY89</f>
        <v>3.5</v>
      </c>
      <c r="F34" s="614">
        <f>Corte!AZ89</f>
        <v>-1.9349999999999978</v>
      </c>
      <c r="G34" s="583">
        <f>Corte!BC89</f>
        <v>3.5</v>
      </c>
      <c r="H34" s="614">
        <f>Corte!BD89</f>
        <v>-0.5699999999999927</v>
      </c>
      <c r="I34" s="585">
        <f>Corte!BG89</f>
        <v>3.5</v>
      </c>
      <c r="J34" s="614">
        <f>Corte!BH89</f>
        <v>-57.595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-1.0050000000000003</v>
      </c>
      <c r="E35" s="585">
        <f>Corte!AY90</f>
        <v>4</v>
      </c>
      <c r="F35" s="614">
        <f>Corte!AZ90</f>
        <v>-1.9600000000000062</v>
      </c>
      <c r="G35" s="583">
        <f>Corte!BC90</f>
        <v>4</v>
      </c>
      <c r="H35" s="614">
        <f>Corte!BD90</f>
        <v>-0.5049999999999999</v>
      </c>
      <c r="I35" s="585">
        <f>Corte!BG90</f>
        <v>4</v>
      </c>
      <c r="J35" s="614">
        <f>Corte!BH90</f>
        <v>-57.595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-1.0850000000000026</v>
      </c>
      <c r="E36" s="585">
        <f>Corte!AY91</f>
        <v>4.5</v>
      </c>
      <c r="F36" s="614">
        <f>Corte!AZ91</f>
        <v>-1.9850000000000034</v>
      </c>
      <c r="G36" s="583">
        <f>Corte!BC91</f>
        <v>4.5</v>
      </c>
      <c r="H36" s="614">
        <f>Corte!BD91</f>
        <v>-0.4549999999999943</v>
      </c>
      <c r="I36" s="585">
        <f>Corte!BG91</f>
        <v>4.5</v>
      </c>
      <c r="J36" s="614">
        <f>Corte!BH91</f>
        <v>-57.595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-1.155000000000006</v>
      </c>
      <c r="E37" s="585">
        <f>Corte!AY92</f>
        <v>5</v>
      </c>
      <c r="F37" s="614">
        <f>Corte!AZ92</f>
        <v>-2.015</v>
      </c>
      <c r="G37" s="583">
        <f>Corte!BC92</f>
        <v>5</v>
      </c>
      <c r="H37" s="614">
        <f>Corte!BD92</f>
        <v>-0.4049999999999998</v>
      </c>
      <c r="I37" s="585">
        <f>Corte!BG92</f>
        <v>5</v>
      </c>
      <c r="J37" s="614">
        <f>Corte!BH92</f>
        <v>-57.595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-1.2500000000000067</v>
      </c>
      <c r="E38" s="585">
        <f>Corte!AY93</f>
        <v>6</v>
      </c>
      <c r="F38" s="614">
        <f>Corte!AZ93</f>
        <v>-2.134999999999998</v>
      </c>
      <c r="G38" s="583">
        <f>Corte!BC93</f>
        <v>6</v>
      </c>
      <c r="H38" s="614">
        <f>Corte!BD93</f>
        <v>-0.2549999999999941</v>
      </c>
      <c r="I38" s="585">
        <f>Corte!BG93</f>
        <v>6</v>
      </c>
      <c r="J38" s="614">
        <f>Corte!BH93</f>
        <v>-57.595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-1.3349999999999973</v>
      </c>
      <c r="E39" s="585">
        <f>Corte!AY94</f>
        <v>7</v>
      </c>
      <c r="F39" s="614">
        <f>Corte!AZ94</f>
        <v>-2.1600000000000064</v>
      </c>
      <c r="G39" s="583">
        <f>Corte!BC94</f>
        <v>7</v>
      </c>
      <c r="H39" s="614">
        <f>Corte!BD94</f>
        <v>-0.12499999999999734</v>
      </c>
      <c r="I39" s="585">
        <f>Corte!BG94</f>
        <v>7</v>
      </c>
      <c r="J39" s="614">
        <f>Corte!BH94</f>
        <v>-57.595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-1.3900000000000023</v>
      </c>
      <c r="E40" s="585">
        <f>Corte!AY95</f>
        <v>8</v>
      </c>
      <c r="F40" s="614">
        <f>Corte!AZ95</f>
        <v>-2.180000000000004</v>
      </c>
      <c r="G40" s="583">
        <f>Corte!BC95</f>
        <v>8</v>
      </c>
      <c r="H40" s="614" t="str">
        <f>Corte!BD95</f>
        <v>-</v>
      </c>
      <c r="I40" s="585">
        <f>Corte!BG95</f>
        <v>8</v>
      </c>
      <c r="J40" s="614">
        <f>Corte!BH95</f>
        <v>-57.595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-1.4000000000000012</v>
      </c>
      <c r="E41" s="585">
        <f>Corte!AY96</f>
        <v>9</v>
      </c>
      <c r="F41" s="614">
        <f>Corte!AZ96</f>
        <v>-2.1850000000000036</v>
      </c>
      <c r="G41" s="583">
        <f>Corte!BC96</f>
        <v>9</v>
      </c>
      <c r="H41" s="614">
        <f>Corte!BD96</f>
        <v>0.045000000000006146</v>
      </c>
      <c r="I41" s="585">
        <f>Corte!BG96</f>
        <v>9</v>
      </c>
      <c r="J41" s="614">
        <f>Corte!BH96</f>
        <v>-57.595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-1.4050000000000007</v>
      </c>
      <c r="E42" s="585">
        <f>Corte!AY97</f>
        <v>10</v>
      </c>
      <c r="F42" s="614">
        <f>Corte!AZ97</f>
        <v>-2.1750000000000047</v>
      </c>
      <c r="G42" s="583">
        <f>Corte!BC97</f>
        <v>10</v>
      </c>
      <c r="H42" s="614">
        <f>Corte!BD97</f>
        <v>0.10000000000000009</v>
      </c>
      <c r="I42" s="585">
        <f>Corte!BG97</f>
        <v>10</v>
      </c>
      <c r="J42" s="614">
        <f>Corte!BH97</f>
        <v>-57.595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-1.385000000000003</v>
      </c>
      <c r="E43" s="585">
        <f>Corte!AY98</f>
        <v>11</v>
      </c>
      <c r="F43" s="614">
        <f>Corte!AZ98</f>
        <v>-2.155000000000007</v>
      </c>
      <c r="G43" s="583">
        <f>Corte!BC98</f>
        <v>11</v>
      </c>
      <c r="H43" s="614">
        <f>Corte!BD98</f>
        <v>0.11499999999999844</v>
      </c>
      <c r="I43" s="585">
        <f>Corte!BG98</f>
        <v>11</v>
      </c>
      <c r="J43" s="614">
        <f>Corte!BH98</f>
        <v>-57.595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-1.3700000000000045</v>
      </c>
      <c r="E44" s="585">
        <f>Corte!AY99</f>
        <v>12</v>
      </c>
      <c r="F44" s="614">
        <f>Corte!AZ99</f>
        <v>-2.115</v>
      </c>
      <c r="G44" s="583">
        <f>Corte!BC99</f>
        <v>12</v>
      </c>
      <c r="H44" s="614">
        <f>Corte!BD99</f>
        <v>0.1300000000000079</v>
      </c>
      <c r="I44" s="585">
        <f>Corte!BG99</f>
        <v>12</v>
      </c>
      <c r="J44" s="614">
        <f>Corte!BH99</f>
        <v>-57.595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-1.365000000000005</v>
      </c>
      <c r="E45" s="585">
        <f>Corte!AY100</f>
        <v>13</v>
      </c>
      <c r="F45" s="614">
        <f>Corte!AZ100</f>
        <v>-2.1100000000000008</v>
      </c>
      <c r="G45" s="583">
        <f>Corte!BC100</f>
        <v>13</v>
      </c>
      <c r="H45" s="614">
        <f>Corte!BD100</f>
        <v>0.14500000000000624</v>
      </c>
      <c r="I45" s="585">
        <f>Corte!BG100</f>
        <v>13</v>
      </c>
      <c r="J45" s="614">
        <f>Corte!BH100</f>
        <v>-57.595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-1.385000000000003</v>
      </c>
      <c r="E46" s="585">
        <f>Corte!AY101</f>
        <v>14</v>
      </c>
      <c r="F46" s="614">
        <f>Corte!AZ101</f>
        <v>-2.1100000000000008</v>
      </c>
      <c r="G46" s="583">
        <f>Corte!BC101</f>
        <v>14</v>
      </c>
      <c r="H46" s="614">
        <f>Corte!BD101</f>
        <v>0.15500000000000513</v>
      </c>
      <c r="I46" s="585">
        <f>Corte!BG101</f>
        <v>14</v>
      </c>
      <c r="J46" s="614">
        <f>Corte!BH101</f>
        <v>-57.595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-1.4000000000000012</v>
      </c>
      <c r="E47" s="585">
        <f>Corte!AY102</f>
        <v>15</v>
      </c>
      <c r="F47" s="614">
        <f>Corte!AZ102</f>
        <v>-2.0650000000000057</v>
      </c>
      <c r="G47" s="583">
        <f>Corte!BC102</f>
        <v>15</v>
      </c>
      <c r="H47" s="614">
        <f>Corte!BD102</f>
        <v>0.15000000000000568</v>
      </c>
      <c r="I47" s="585">
        <f>Corte!BG102</f>
        <v>15</v>
      </c>
      <c r="J47" s="614">
        <f>Corte!BH102</f>
        <v>-57.595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-1.419999999999999</v>
      </c>
      <c r="E48" s="585">
        <f>Corte!AY103</f>
        <v>16</v>
      </c>
      <c r="F48" s="614">
        <f>Corte!AZ103</f>
        <v>-2.0199999999999996</v>
      </c>
      <c r="G48" s="583">
        <f>Corte!BC103</f>
        <v>16</v>
      </c>
      <c r="H48" s="614">
        <f>Corte!BD103</f>
        <v>0.15000000000000568</v>
      </c>
      <c r="I48" s="585">
        <f>Corte!BG103</f>
        <v>16</v>
      </c>
      <c r="J48" s="614">
        <f>Corte!BH103</f>
        <v>-57.595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-1.4550000000000063</v>
      </c>
      <c r="E49" s="585">
        <f>Corte!AY104</f>
        <v>17</v>
      </c>
      <c r="F49" s="614">
        <f>Corte!AZ104</f>
        <v>-1.980000000000004</v>
      </c>
      <c r="G49" s="583">
        <f>Corte!BC104</f>
        <v>17</v>
      </c>
      <c r="H49" s="614">
        <f>Corte!BD104</f>
        <v>0.11499999999999844</v>
      </c>
      <c r="I49" s="585">
        <f>Corte!BG104</f>
        <v>17</v>
      </c>
      <c r="J49" s="614">
        <f>Corte!BH104</f>
        <v>-57.595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-1.475000000000004</v>
      </c>
      <c r="E50" s="585">
        <f>Corte!AY105</f>
        <v>18</v>
      </c>
      <c r="F50" s="614">
        <f>Corte!AZ105</f>
        <v>-1.9499999999999962</v>
      </c>
      <c r="G50" s="583">
        <f>Corte!BC105</f>
        <v>18</v>
      </c>
      <c r="H50" s="614">
        <f>Corte!BD105</f>
        <v>0.09500000000000064</v>
      </c>
      <c r="I50" s="585">
        <f>Corte!BG105</f>
        <v>18</v>
      </c>
      <c r="J50" s="614">
        <f>Corte!BH105</f>
        <v>-57.595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-1.5199999999999991</v>
      </c>
      <c r="E51" s="585">
        <f>Corte!AY106</f>
        <v>18.999999999999996</v>
      </c>
      <c r="F51" s="614">
        <f>Corte!AZ106</f>
        <v>-1.9000000000000017</v>
      </c>
      <c r="G51" s="583">
        <f>Corte!BC106</f>
        <v>18.999999999999996</v>
      </c>
      <c r="H51" s="614">
        <f>Corte!BD106</f>
        <v>0.055000000000005045</v>
      </c>
      <c r="I51" s="585">
        <f>Corte!BG106</f>
        <v>18.999999999999996</v>
      </c>
      <c r="J51" s="614">
        <f>Corte!BH106</f>
        <v>-57.595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-1.539999999999997</v>
      </c>
      <c r="E52" s="588">
        <f>Corte!AY107</f>
        <v>20</v>
      </c>
      <c r="F52" s="665">
        <f>Corte!AZ107</f>
        <v>-1.8349999999999977</v>
      </c>
      <c r="G52" s="586">
        <f>Corte!BC107</f>
        <v>20</v>
      </c>
      <c r="H52" s="665">
        <f>Corte!BD107</f>
        <v>0.030000000000007798</v>
      </c>
      <c r="I52" s="588">
        <f>Corte!BG107</f>
        <v>20</v>
      </c>
      <c r="J52" s="665">
        <f>Corte!BH107</f>
        <v>-57.595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6">
      <selection activeCell="J30" sqref="J30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zoomScalePageLayoutView="0" workbookViewId="0" topLeftCell="A20">
      <selection activeCell="J38" sqref="J3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0.28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36.12944414324086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2009-06-17T01:51:22Z</dcterms:modified>
  <cp:category/>
  <cp:version/>
  <cp:contentType/>
  <cp:contentStatus/>
</cp:coreProperties>
</file>